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300" tabRatio="601" activeTab="0"/>
  </bookViews>
  <sheets>
    <sheet name="ARkhangai" sheetId="1" r:id="rId1"/>
  </sheets>
  <definedNames/>
  <calcPr fullCalcOnLoad="1"/>
</workbook>
</file>

<file path=xl/sharedStrings.xml><?xml version="1.0" encoding="utf-8"?>
<sst xmlns="http://schemas.openxmlformats.org/spreadsheetml/2006/main" count="334" uniqueCount="187">
  <si>
    <t>ªí÷èí õ¿¿õäèéí òîî</t>
  </si>
  <si>
    <t>ìÿí òºã</t>
  </si>
  <si>
    <t xml:space="preserve">                          òºëºâëºãºº</t>
  </si>
  <si>
    <t xml:space="preserve">                            ã¿éöýòãýë  </t>
  </si>
  <si>
    <t xml:space="preserve">                                   õóâü </t>
  </si>
  <si>
    <t>Óëñûí òºâëºðñºí òºñºâò øèëæ¿¿ëñýí</t>
  </si>
  <si>
    <t>Óëñûí òºñâèéí áàéãóóëëàãûí</t>
  </si>
  <si>
    <t>çàðëàãà ñàíõ¿¿æèëò Á¿ãä</t>
  </si>
  <si>
    <t>Õºäºº àæ àõóé</t>
  </si>
  <si>
    <t>Îðîí íóòãèéí òºñâèéí áàéãóóëëàãûí</t>
  </si>
  <si>
    <t>çàðëàãûí ä¿í</t>
  </si>
  <si>
    <t>Îðîí íóòãèéí òºñâèéí áàéãóóëëàãûí ºãëºã</t>
  </si>
  <si>
    <t>Áàíê</t>
  </si>
  <si>
    <t>ñàÿ òºã</t>
  </si>
  <si>
    <t>Ìîíãîë áàíêèíä øèëæ¿¿ëñýí</t>
  </si>
  <si>
    <t>Ã¿éëãýýíä ãàðãàñàí</t>
  </si>
  <si>
    <t>Çýýëèéí ºðèéí ¿ëäýãäýë</t>
  </si>
  <si>
    <t>Èðãýäèéí õàäãàëàìæèéí ¿ëäýãäýë</t>
  </si>
  <si>
    <t>¯¿íýýñ ýìýãòýé</t>
  </si>
  <si>
    <t>Ìàëûí òîî                       Á¿ãä</t>
  </si>
  <si>
    <t xml:space="preserve">                                     Òýìýý</t>
  </si>
  <si>
    <t xml:space="preserve">                                        Àäóó</t>
  </si>
  <si>
    <t xml:space="preserve">                                       ¯õýð</t>
  </si>
  <si>
    <t xml:space="preserve">                                      Õîíü </t>
  </si>
  <si>
    <t xml:space="preserve">                                     ßìàà</t>
  </si>
  <si>
    <t>Õýýëòýã÷ ìàëûí òîî           Á¿ãä</t>
  </si>
  <si>
    <t>Áîéæóóëñàí òºë                    Á¿ãä</t>
  </si>
  <si>
    <t>Òºë  áîéæèëòûí õóâü</t>
  </si>
  <si>
    <t>Òîì ìàëûí õîðîãäîë               Á¿ãä</t>
  </si>
  <si>
    <t>Òàðèàëñàí òàëáàé                Á¿ãä</t>
  </si>
  <si>
    <t>ãà</t>
  </si>
  <si>
    <t xml:space="preserve">Õóðààí àâñàí óðãàö              </t>
  </si>
  <si>
    <t>Ò</t>
  </si>
  <si>
    <t>Áýëòãýñýí õàäëàí</t>
  </si>
  <si>
    <t>Ãàð òýæýýë</t>
  </si>
  <si>
    <t>Àæ ¿éëäâýðèéí íèéò á¿òýýãäýõ¿¿í</t>
  </si>
  <si>
    <t>Àæ ¿éëäâýðèéí íèéò áîðëóóëàëò</t>
  </si>
  <si>
    <t>çýðýãö¿¿ëýõ ¿íýýð</t>
  </si>
  <si>
    <t>Ãîë íýðèéí á¿òýýãäýõ¿¿í ¿éëäâýðëýë</t>
  </si>
  <si>
    <t xml:space="preserve"> - Òàëõ</t>
  </si>
  <si>
    <t xml:space="preserve">  -Íàðèéí áîîâ</t>
  </si>
  <si>
    <t xml:space="preserve">  -Àðõè</t>
  </si>
  <si>
    <t xml:space="preserve">  -Ç¿ñìýë</t>
  </si>
  <si>
    <t xml:space="preserve">  -Ýñãèé</t>
  </si>
  <si>
    <t xml:space="preserve">  -Ñîíèí  </t>
  </si>
  <si>
    <t xml:space="preserve">  -Õ¿ñíýãò ìàÿãò</t>
  </si>
  <si>
    <t xml:space="preserve">  -Öýâýð óñ ò¿ãýýëò</t>
  </si>
  <si>
    <t xml:space="preserve">  - Äóëààí </t>
  </si>
  <si>
    <t xml:space="preserve">  -Øîõîé</t>
  </si>
  <si>
    <t>Òýýâðèéí ñàëáàðûí à÷àà ýðãýëò</t>
  </si>
  <si>
    <t>ìÿí òêì</t>
  </si>
  <si>
    <t>Òýýñýí à÷àà</t>
  </si>
  <si>
    <t>ìÿí ò</t>
  </si>
  <si>
    <t>Õîëáîîíû ñàëáàðûí îðëîãî</t>
  </si>
  <si>
    <t>Òåëåôîí öýãèéí òîî</t>
  </si>
  <si>
    <t>Åðºíõèé áîëîâñðîëûí ñóðãóóëèéí òîî</t>
  </si>
  <si>
    <t>Á¿ëãèéí òîî</t>
  </si>
  <si>
    <t>Ñóðàëöàã÷äûí òîî</t>
  </si>
  <si>
    <t>Äîòóóð áàéðàíä ñóóäàã õ¿¿õýä</t>
  </si>
  <si>
    <t>Õ¿¿õäèéí öýöýðëýãèéí òîî</t>
  </si>
  <si>
    <t>Õ¿¿õäèéí òîî</t>
  </si>
  <si>
    <t>Öýöýðëýãèéí áàãøèéí òîî</t>
  </si>
  <si>
    <t>Ñóðãóóëü çàâñàðäñàí õ¿¿õäèéí òîî</t>
  </si>
  <si>
    <t>Äýýä ñóðãóóëü êîëëåäæèéí îþóòíû òîî</t>
  </si>
  <si>
    <t>ÌÑ¯Òºâèéí ñóðàã÷äûí òîî</t>
  </si>
  <si>
    <t>Áàãøèéí òîî</t>
  </si>
  <si>
    <t xml:space="preserve">Õºãæèìò äðàìûí òåàòðûí </t>
  </si>
  <si>
    <t>òîî</t>
  </si>
  <si>
    <t>ìÿí õ¿í</t>
  </si>
  <si>
    <t>Ìÿí òºã</t>
  </si>
  <si>
    <t>Ñóìäûí ñî¸ëûí òºâèéí òîî</t>
  </si>
  <si>
    <t>Õàìðàãäñàí õ¿íèé òîî</t>
  </si>
  <si>
    <t>ìÿí ø</t>
  </si>
  <si>
    <t>Òºðñºí õ¿¿õäèéí òîî</t>
  </si>
  <si>
    <t>Íàñ áàðàëò</t>
  </si>
  <si>
    <t>Íÿëõñûí íàñ áàðàëò</t>
  </si>
  <si>
    <t>Õ¿í ýìíýëãèéí îðíû òîî</t>
  </si>
  <si>
    <t>Àìáóëàòîðèéí ¿çëýã</t>
  </si>
  <si>
    <t>¯¿íýýñ óðüä÷èëàí ñýðãèéëýõ ¿çëýã</t>
  </si>
  <si>
    <t>Ýõèéí ýíäýãäýë</t>
  </si>
  <si>
    <t>Õàëäâàðò ºâ÷íººð ºâ÷ëºãñºä</t>
  </si>
  <si>
    <t>Á¿ðòãýãäñýí ãýìò õýðãèéí òîî</t>
  </si>
  <si>
    <t xml:space="preserve">18-ààñ äýýø íàñíû 10000 õ¿íä íîîãäîõ </t>
  </si>
  <si>
    <t>ãýìòõýðãèéí òîî</t>
  </si>
  <si>
    <t>%</t>
  </si>
  <si>
    <t>Ãýìò õýðýãò õîëáîãäîã÷èä</t>
  </si>
  <si>
    <t>Ýäèéí çàñãèéí ¿ç¿¿ëýëò¿¿ä</t>
  </si>
  <si>
    <t>Íèéãìèéí ¿ç¿¿ëýëò¿¿ä</t>
  </si>
  <si>
    <t xml:space="preserve">                                        Òîãëîëò</t>
  </si>
  <si>
    <t xml:space="preserve">                                        ¯çýã÷èä</t>
  </si>
  <si>
    <t xml:space="preserve">                                        Îðëîãî</t>
  </si>
  <si>
    <t>Áîëîâñðîë</t>
  </si>
  <si>
    <t>Ñî¸ëûí òºâººñ çîõèîñîí àæëûí òîî</t>
  </si>
  <si>
    <t xml:space="preserve"> ¯¿íýýñ -Íèéòèéí åðºíõèé ¿éë÷èëãýýíä</t>
  </si>
  <si>
    <t xml:space="preserve"> -Íèéãìèéí õýâæóðàì ñàõèóëàõàä</t>
  </si>
  <si>
    <t xml:space="preserve"> -Áîëîâñðîëä</t>
  </si>
  <si>
    <t xml:space="preserve"> -Ýð¿¿ë ìýíäýä</t>
  </si>
  <si>
    <t xml:space="preserve"> -Íèéãìèéí õàíãàìæ õàëàìæ</t>
  </si>
  <si>
    <t xml:space="preserve"> -Ñïîðò ñî¸ë óðëàã</t>
  </si>
  <si>
    <t xml:space="preserve"> -Õºäºº àæ àõóé</t>
  </si>
  <si>
    <t xml:space="preserve"> -Ýäèéí çàñãèéí áóñàä</t>
  </si>
  <si>
    <t>Ìîíãîë áàíêíû çóçààòãàëààð àâñàí îðëîãî</t>
  </si>
  <si>
    <t>Ã¿éëãýýíýýñ òàòñàí îðëîãî</t>
  </si>
  <si>
    <t xml:space="preserve">                                         Èíãý</t>
  </si>
  <si>
    <t xml:space="preserve">                                         Ã¿¿</t>
  </si>
  <si>
    <t xml:space="preserve">                                          ¯íýý</t>
  </si>
  <si>
    <t xml:space="preserve">                                       Ýì õîíü</t>
  </si>
  <si>
    <t xml:space="preserve">                                       Ýì ÿìàà</t>
  </si>
  <si>
    <t xml:space="preserve">                                       Áîòãî</t>
  </si>
  <si>
    <t xml:space="preserve">                                        Óíàãà</t>
  </si>
  <si>
    <t>ìÇ</t>
  </si>
  <si>
    <t>ì</t>
  </si>
  <si>
    <t>ì õ ä õ</t>
  </si>
  <si>
    <t>ìÿí ìÇ</t>
  </si>
  <si>
    <t>ìÿí Ãê</t>
  </si>
  <si>
    <t>ò</t>
  </si>
  <si>
    <t>Øèíýýð áèé áîëãîñîí àæëûí áàéðíû òîî</t>
  </si>
  <si>
    <t>õ¿í</t>
  </si>
  <si>
    <t>õ¿¿õýä</t>
  </si>
  <si>
    <t>ìÿí ë</t>
  </si>
  <si>
    <t xml:space="preserve">                  Àðõàíãàé àéìãèéí íèéãýì ýäèéí çàñãèéí ¿ç¿¿ëýëò¿¿ä</t>
  </si>
  <si>
    <t xml:space="preserve">                                        Øèíý óðàí á¿òýýë</t>
  </si>
  <si>
    <t>Ìóçåéí                             ¿çýã÷èä</t>
  </si>
  <si>
    <t xml:space="preserve">                                       Òóãàë</t>
  </si>
  <si>
    <t xml:space="preserve">                                       Õóðãà</t>
  </si>
  <si>
    <t xml:space="preserve">                                       Èøèã</t>
  </si>
  <si>
    <t xml:space="preserve">  ¯¿íýýñ                              ¯ð òàðèà</t>
  </si>
  <si>
    <t xml:space="preserve">                                            Òºìñ</t>
  </si>
  <si>
    <t xml:space="preserve">                                            Õ¿íñíèé íîãîî</t>
  </si>
  <si>
    <t xml:space="preserve">                                          ¯ð òàðèà</t>
  </si>
  <si>
    <t xml:space="preserve">                                          Òºìñ</t>
  </si>
  <si>
    <t xml:space="preserve">                                          Õ¿íñíèé íîãîî</t>
  </si>
  <si>
    <t>Íèéãìèéí äààòãàëûí òýòãýâýð àâàã÷äûí òîî</t>
  </si>
  <si>
    <t xml:space="preserve">Òýäýíä îëãîñîí òýòãýâýð </t>
  </si>
  <si>
    <t>Íèéãìèéí äààòãàëûí  òýòãýìæ àâàã÷äûí òîî</t>
  </si>
  <si>
    <t>Òýäýíä îëãîñîí  òýòãýìæ</t>
  </si>
  <si>
    <t>ìÿí òîë</t>
  </si>
  <si>
    <t>Òýýâðèéí îðëîãî</t>
  </si>
  <si>
    <t>À</t>
  </si>
  <si>
    <t>Àæèëëàõ õ¿÷íèé îðîëöîîíû ò¿âøèí</t>
  </si>
  <si>
    <t>Àæèë ýðõëýëòèéí ò¿âøèí</t>
  </si>
  <si>
    <t>Íèéò îëãîñîí çýýëèéí õýìæýý</t>
  </si>
  <si>
    <t>Çýýë àâñàí àæ àõóéí íýãæ èðãýäèéí òîî</t>
  </si>
  <si>
    <t>Õºãæëèéí áýðõøýýëòýé õ¿íèé òîî</t>
  </si>
  <si>
    <t>1-5 íàñíû õ¿¿õäèéí íàñ áàðàëò</t>
  </si>
  <si>
    <t>Ãàð óòàñ õýðýãëýã÷äèéí òîî</t>
  </si>
  <si>
    <t>Áàðèëãà óãñðàëò èõ çàñâàðûí àæèë</t>
  </si>
  <si>
    <t>Àìüæèðãààíû áàòàëãààæèõ äîîä ò¿âøèí/1õ¿íä íîãäîõ/</t>
  </si>
  <si>
    <t>òºã</t>
  </si>
  <si>
    <t xml:space="preserve"> </t>
  </si>
  <si>
    <t>Äîòîîäûí íèéò á¿òýýãäýõ¿¿í / îíû ¿íýýð /</t>
  </si>
  <si>
    <t>Õàäãàëàìæ ýçýìøèã÷ èðãýäèéí òîî</t>
  </si>
  <si>
    <t>Øèíýýð ãàðãàñàí õóäãèéí òîî</t>
  </si>
  <si>
    <t>Çàñâàðëàñàí õóäãèéí òîî</t>
  </si>
  <si>
    <t>Öàõèëãààíû ýõ ¿¿ñâýðòýé ìàë÷èí ºðõèéí òîî</t>
  </si>
  <si>
    <t xml:space="preserve">ÎÓ-ûí áàéãóóëëàãà,îðîí íóòãèéí,ººðèéí õºðºíãººð </t>
  </si>
  <si>
    <t>Çýýëèéí ýðãýí òºëºëòèéí õóâü</t>
  </si>
  <si>
    <t>Ìàë÷äûí öàõèëãààí ýð÷èì õ¿÷íèé õàíãàìæ</t>
  </si>
  <si>
    <t xml:space="preserve"> - Òýýâýð õîëáîî</t>
  </si>
  <si>
    <t xml:space="preserve">                                    Ìàëûí òýæýýëèéí óðãàìàë</t>
  </si>
  <si>
    <t>Амбулаторийн иõ ýì÷èéí òîî</t>
  </si>
  <si>
    <t>Òýäýíä îëãîñîí òýòãýâýð òýòãýìæ хишиг</t>
  </si>
  <si>
    <t>Íèéãìèéí õàëàìæèéí òýòãýâýð òýòãýìæ эх орны хишиг àâàã÷äûí òîî</t>
  </si>
  <si>
    <t>мян хүн</t>
  </si>
  <si>
    <t>Àæèëã¿éäëèéí ò¿âøèí/ Шинээр батлагдсан аргачлалын дагуу ҮСХорооноос ажиллах хүчний судалгаагаар òîîöñîí/</t>
  </si>
  <si>
    <t>Хангайн бүсийн ядуурлын түвшин /Үндэсний статистикийн хорооноос тооцсоноор/</t>
  </si>
  <si>
    <t>ªðõ òîëãîéëñîí ýìýãòýé÷¿¿ä</t>
  </si>
  <si>
    <t>1414*</t>
  </si>
  <si>
    <t>8 эсвэл 6* áà äýýø àì á¿ëòýé ºðõ</t>
  </si>
  <si>
    <t xml:space="preserve"> -Барилга хот байгуулалт</t>
  </si>
  <si>
    <t>мян төг</t>
  </si>
  <si>
    <t xml:space="preserve">1 хүнд ногдох ДНБ  </t>
  </si>
  <si>
    <t>Îðîí íóòãèéí òºñâèéí өөрийн  îðëîãûí çàðëàãàä ýçëýõ õóâü</t>
  </si>
  <si>
    <t xml:space="preserve">                                    Техникийн ургамал</t>
  </si>
  <si>
    <t>га</t>
  </si>
  <si>
    <t>Хэмжих íýãæ</t>
  </si>
  <si>
    <t>Өрхийн тоо</t>
  </si>
  <si>
    <t>Үүнээс: Малчин өрхийн тоо</t>
  </si>
  <si>
    <t>Хүн амын тоо</t>
  </si>
  <si>
    <t xml:space="preserve">Хөдөлмөрийн насны хүн ам </t>
  </si>
  <si>
    <t>Ажиллах хүчин /эдийн засгийн идэвхитэй хүн ам /</t>
  </si>
  <si>
    <t>Үүнээс              Ажиллагсад</t>
  </si>
  <si>
    <t xml:space="preserve">                  Бүртгэлтэй ажилгүйчүүдийн тоо</t>
  </si>
  <si>
    <r>
      <t xml:space="preserve">ÀÁÄÒÄÎðëîãîòîé ºðõèéí òîî </t>
    </r>
    <r>
      <rPr>
        <sz val="7"/>
        <rFont val="Arial Mon"/>
        <family val="2"/>
      </rPr>
      <t>/ñóìäûí ººðñäèéí òîîöñîíîîð/</t>
    </r>
  </si>
  <si>
    <r>
      <t>ÀÁÄÒÄÎðëîãîòîé ºðõèéí íèéò ºðõºä ýçëýõ õóâü</t>
    </r>
    <r>
      <rPr>
        <sz val="7"/>
        <rFont val="Arial Mon"/>
        <family val="2"/>
      </rPr>
      <t>/ñóìäûí ººðñäèéí òîîöñîíîîð/</t>
    </r>
  </si>
  <si>
    <r>
      <t xml:space="preserve">Îðîí íóòãèéí òºñâèéí îðëîãî </t>
    </r>
    <r>
      <rPr>
        <sz val="8"/>
        <rFont val="Arial Mon"/>
        <family val="2"/>
      </rPr>
      <t>/Óëñààñ àâñàí äýìæëýã ÍªÀÒ-ûí øèëæ¿¿ëýã îðîîã¿é/</t>
    </r>
  </si>
  <si>
    <t xml:space="preserve">  Îðëîãî  2000-2015  / * Суудлын тоо   - 2016 оноос хойш гарч байна. 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</si>
</sst>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0.0"/>
    <numFmt numFmtId="173" formatCode="0.000"/>
    <numFmt numFmtId="174" formatCode="0.00000"/>
    <numFmt numFmtId="175" formatCode="0.0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"/>
    <numFmt numFmtId="182" formatCode="_(* #,##0.0_);_(* \(#,##0.0\);_(* &quot;-&quot;??_);_(@_)"/>
  </numFmts>
  <fonts count="48">
    <font>
      <sz val="10"/>
      <name val="Arial"/>
      <family val="0"/>
    </font>
    <font>
      <sz val="10"/>
      <name val="Arial Mon"/>
      <family val="2"/>
    </font>
    <font>
      <b/>
      <sz val="12"/>
      <name val="Arial Mon"/>
      <family val="2"/>
    </font>
    <font>
      <sz val="8"/>
      <name val="Arial Mon"/>
      <family val="2"/>
    </font>
    <font>
      <b/>
      <sz val="10"/>
      <name val="Arial Mon"/>
      <family val="2"/>
    </font>
    <font>
      <sz val="9"/>
      <name val="Arial Mon"/>
      <family val="2"/>
    </font>
    <font>
      <sz val="7"/>
      <name val="Arial Mon"/>
      <family val="2"/>
    </font>
    <font>
      <b/>
      <sz val="16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/>
    </xf>
    <xf numFmtId="172" fontId="1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png" /><Relationship Id="rId6" Type="http://schemas.openxmlformats.org/officeDocument/2006/relationships/image" Target="../media/image1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4.emf" /><Relationship Id="rId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2</xdr:row>
      <xdr:rowOff>0</xdr:rowOff>
    </xdr:from>
    <xdr:to>
      <xdr:col>25</xdr:col>
      <xdr:colOff>485775</xdr:colOff>
      <xdr:row>3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35350" y="36195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47625</xdr:colOff>
      <xdr:row>2</xdr:row>
      <xdr:rowOff>9525</xdr:rowOff>
    </xdr:from>
    <xdr:to>
      <xdr:col>26</xdr:col>
      <xdr:colOff>466725</xdr:colOff>
      <xdr:row>3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92550" y="371475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57150</xdr:colOff>
      <xdr:row>2</xdr:row>
      <xdr:rowOff>0</xdr:rowOff>
    </xdr:from>
    <xdr:to>
      <xdr:col>27</xdr:col>
      <xdr:colOff>514350</xdr:colOff>
      <xdr:row>3</xdr:row>
      <xdr:rowOff>19050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068800" y="36195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57150</xdr:colOff>
      <xdr:row>2</xdr:row>
      <xdr:rowOff>0</xdr:rowOff>
    </xdr:from>
    <xdr:to>
      <xdr:col>28</xdr:col>
      <xdr:colOff>476250</xdr:colOff>
      <xdr:row>3</xdr:row>
      <xdr:rowOff>19050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583150" y="361950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2</xdr:row>
      <xdr:rowOff>0</xdr:rowOff>
    </xdr:from>
    <xdr:to>
      <xdr:col>25</xdr:col>
      <xdr:colOff>0</xdr:colOff>
      <xdr:row>3</xdr:row>
      <xdr:rowOff>19050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640050" y="361950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57150</xdr:colOff>
      <xdr:row>2</xdr:row>
      <xdr:rowOff>0</xdr:rowOff>
    </xdr:from>
    <xdr:to>
      <xdr:col>23</xdr:col>
      <xdr:colOff>514350</xdr:colOff>
      <xdr:row>3</xdr:row>
      <xdr:rowOff>9525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059025" y="361950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76200</xdr:colOff>
      <xdr:row>2</xdr:row>
      <xdr:rowOff>0</xdr:rowOff>
    </xdr:from>
    <xdr:to>
      <xdr:col>25</xdr:col>
      <xdr:colOff>485775</xdr:colOff>
      <xdr:row>3</xdr:row>
      <xdr:rowOff>19050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35350" y="36195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47625</xdr:colOff>
      <xdr:row>2</xdr:row>
      <xdr:rowOff>9525</xdr:rowOff>
    </xdr:from>
    <xdr:to>
      <xdr:col>26</xdr:col>
      <xdr:colOff>466725</xdr:colOff>
      <xdr:row>3</xdr:row>
      <xdr:rowOff>28575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92550" y="371475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57150</xdr:colOff>
      <xdr:row>2</xdr:row>
      <xdr:rowOff>0</xdr:rowOff>
    </xdr:from>
    <xdr:to>
      <xdr:col>27</xdr:col>
      <xdr:colOff>514350</xdr:colOff>
      <xdr:row>3</xdr:row>
      <xdr:rowOff>19050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068800" y="36195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57150</xdr:colOff>
      <xdr:row>2</xdr:row>
      <xdr:rowOff>0</xdr:rowOff>
    </xdr:from>
    <xdr:to>
      <xdr:col>28</xdr:col>
      <xdr:colOff>476250</xdr:colOff>
      <xdr:row>3</xdr:row>
      <xdr:rowOff>19050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583150" y="361950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2</xdr:row>
      <xdr:rowOff>0</xdr:rowOff>
    </xdr:from>
    <xdr:to>
      <xdr:col>25</xdr:col>
      <xdr:colOff>0</xdr:colOff>
      <xdr:row>3</xdr:row>
      <xdr:rowOff>19050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640050" y="361950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2</xdr:row>
      <xdr:rowOff>0</xdr:rowOff>
    </xdr:from>
    <xdr:to>
      <xdr:col>23</xdr:col>
      <xdr:colOff>504825</xdr:colOff>
      <xdr:row>3</xdr:row>
      <xdr:rowOff>9525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049500" y="361950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95250</xdr:colOff>
      <xdr:row>2</xdr:row>
      <xdr:rowOff>0</xdr:rowOff>
    </xdr:from>
    <xdr:to>
      <xdr:col>35</xdr:col>
      <xdr:colOff>533400</xdr:colOff>
      <xdr:row>4</xdr:row>
      <xdr:rowOff>19050</xdr:rowOff>
    </xdr:to>
    <xdr:grpSp>
      <xdr:nvGrpSpPr>
        <xdr:cNvPr id="13" name="Group 12"/>
        <xdr:cNvGrpSpPr>
          <a:grpSpLocks/>
        </xdr:cNvGrpSpPr>
      </xdr:nvGrpSpPr>
      <xdr:grpSpPr>
        <a:xfrm>
          <a:off x="18097500" y="361950"/>
          <a:ext cx="3609975" cy="504825"/>
          <a:chOff x="2401" y="49"/>
          <a:chExt cx="588" cy="55"/>
        </a:xfrm>
        <a:solidFill>
          <a:srgbClr val="FFFFFF"/>
        </a:solidFill>
      </xdr:grpSpPr>
      <xdr:sp>
        <xdr:nvSpPr>
          <xdr:cNvPr id="14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8"/>
          <xdr:cNvSpPr>
            <a:spLocks/>
          </xdr:cNvSpPr>
        </xdr:nvSpPr>
        <xdr:spPr>
          <a:xfrm>
            <a:off x="2444" y="67"/>
            <a:ext cx="8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9"/>
          <xdr:cNvSpPr>
            <a:spLocks/>
          </xdr:cNvSpPr>
        </xdr:nvSpPr>
        <xdr:spPr>
          <a:xfrm>
            <a:off x="2437" y="54"/>
            <a:ext cx="7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9" name="Rectangle 10"/>
          <xdr:cNvSpPr>
            <a:spLocks/>
          </xdr:cNvSpPr>
        </xdr:nvSpPr>
        <xdr:spPr>
          <a:xfrm>
            <a:off x="2404" y="67"/>
            <a:ext cx="3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2010</a:t>
            </a:r>
          </a:p>
        </xdr:txBody>
      </xdr:sp>
      <xdr:sp>
        <xdr:nvSpPr>
          <xdr:cNvPr id="20" name="Rectangle 11"/>
          <xdr:cNvSpPr>
            <a:spLocks/>
          </xdr:cNvSpPr>
        </xdr:nvSpPr>
        <xdr:spPr>
          <a:xfrm>
            <a:off x="2404" y="49"/>
            <a:ext cx="5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</xdr:grpSp>
    <xdr:clientData/>
  </xdr:twoCellAnchor>
  <xdr:twoCellAnchor>
    <xdr:from>
      <xdr:col>30</xdr:col>
      <xdr:colOff>161925</xdr:colOff>
      <xdr:row>2</xdr:row>
      <xdr:rowOff>0</xdr:rowOff>
    </xdr:from>
    <xdr:to>
      <xdr:col>39</xdr:col>
      <xdr:colOff>361950</xdr:colOff>
      <xdr:row>4</xdr:row>
      <xdr:rowOff>57150</xdr:rowOff>
    </xdr:to>
    <xdr:grpSp>
      <xdr:nvGrpSpPr>
        <xdr:cNvPr id="21" name="Group 12"/>
        <xdr:cNvGrpSpPr>
          <a:grpSpLocks/>
        </xdr:cNvGrpSpPr>
      </xdr:nvGrpSpPr>
      <xdr:grpSpPr>
        <a:xfrm>
          <a:off x="18669000" y="361950"/>
          <a:ext cx="5305425" cy="542925"/>
          <a:chOff x="2401" y="49"/>
          <a:chExt cx="588" cy="55"/>
        </a:xfrm>
        <a:solidFill>
          <a:srgbClr val="FFFFFF"/>
        </a:solidFill>
      </xdr:grpSpPr>
      <xdr:sp>
        <xdr:nvSpPr>
          <xdr:cNvPr id="2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8"/>
          <xdr:cNvSpPr>
            <a:spLocks/>
          </xdr:cNvSpPr>
        </xdr:nvSpPr>
        <xdr:spPr>
          <a:xfrm>
            <a:off x="2443" y="67"/>
            <a:ext cx="6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26" name="Rectangle 9"/>
          <xdr:cNvSpPr>
            <a:spLocks/>
          </xdr:cNvSpPr>
        </xdr:nvSpPr>
        <xdr:spPr>
          <a:xfrm>
            <a:off x="2436" y="55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27" name="Rectangle 10"/>
          <xdr:cNvSpPr>
            <a:spLocks/>
          </xdr:cNvSpPr>
        </xdr:nvSpPr>
        <xdr:spPr>
          <a:xfrm>
            <a:off x="2403" y="67"/>
            <a:ext cx="2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  <xdr:sp>
        <xdr:nvSpPr>
          <xdr:cNvPr id="28" name="Rectangle 11"/>
          <xdr:cNvSpPr>
            <a:spLocks/>
          </xdr:cNvSpPr>
        </xdr:nvSpPr>
        <xdr:spPr>
          <a:xfrm>
            <a:off x="2403" y="49"/>
            <a:ext cx="2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  <xdr:twoCellAnchor>
    <xdr:from>
      <xdr:col>31</xdr:col>
      <xdr:colOff>142875</xdr:colOff>
      <xdr:row>2</xdr:row>
      <xdr:rowOff>0</xdr:rowOff>
    </xdr:from>
    <xdr:to>
      <xdr:col>40</xdr:col>
      <xdr:colOff>447675</xdr:colOff>
      <xdr:row>4</xdr:row>
      <xdr:rowOff>95250</xdr:rowOff>
    </xdr:to>
    <xdr:grpSp>
      <xdr:nvGrpSpPr>
        <xdr:cNvPr id="29" name="Group 12"/>
        <xdr:cNvGrpSpPr>
          <a:grpSpLocks/>
        </xdr:cNvGrpSpPr>
      </xdr:nvGrpSpPr>
      <xdr:grpSpPr>
        <a:xfrm>
          <a:off x="19211925" y="361950"/>
          <a:ext cx="5457825" cy="581025"/>
          <a:chOff x="2401" y="49"/>
          <a:chExt cx="588" cy="55"/>
        </a:xfrm>
        <a:solidFill>
          <a:srgbClr val="FFFFFF"/>
        </a:solidFill>
      </xdr:grpSpPr>
      <xdr:sp>
        <xdr:nvSpPr>
          <xdr:cNvPr id="30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8"/>
          <xdr:cNvSpPr>
            <a:spLocks/>
          </xdr:cNvSpPr>
        </xdr:nvSpPr>
        <xdr:spPr>
          <a:xfrm>
            <a:off x="2443" y="67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34" name="Rectangle 9"/>
          <xdr:cNvSpPr>
            <a:spLocks/>
          </xdr:cNvSpPr>
        </xdr:nvSpPr>
        <xdr:spPr>
          <a:xfrm>
            <a:off x="2436" y="54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35" name="Rectangle 10"/>
          <xdr:cNvSpPr>
            <a:spLocks/>
          </xdr:cNvSpPr>
        </xdr:nvSpPr>
        <xdr:spPr>
          <a:xfrm>
            <a:off x="2404" y="67"/>
            <a:ext cx="25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12</a:t>
            </a:r>
          </a:p>
        </xdr:txBody>
      </xdr:sp>
      <xdr:sp>
        <xdr:nvSpPr>
          <xdr:cNvPr id="36" name="Rectangle 11"/>
          <xdr:cNvSpPr>
            <a:spLocks/>
          </xdr:cNvSpPr>
        </xdr:nvSpPr>
        <xdr:spPr>
          <a:xfrm>
            <a:off x="2404" y="49"/>
            <a:ext cx="2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
</a:t>
            </a:r>
          </a:p>
        </xdr:txBody>
      </xdr:sp>
    </xdr:grpSp>
    <xdr:clientData/>
  </xdr:twoCellAnchor>
  <xdr:twoCellAnchor>
    <xdr:from>
      <xdr:col>33</xdr:col>
      <xdr:colOff>0</xdr:colOff>
      <xdr:row>2</xdr:row>
      <xdr:rowOff>0</xdr:rowOff>
    </xdr:from>
    <xdr:to>
      <xdr:col>34</xdr:col>
      <xdr:colOff>0</xdr:colOff>
      <xdr:row>2</xdr:row>
      <xdr:rowOff>276225</xdr:rowOff>
    </xdr:to>
    <xdr:pic>
      <xdr:nvPicPr>
        <xdr:cNvPr id="37" name="Picture 8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202525" y="36195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476250</xdr:colOff>
      <xdr:row>2</xdr:row>
      <xdr:rowOff>285750</xdr:rowOff>
    </xdr:to>
    <xdr:pic>
      <xdr:nvPicPr>
        <xdr:cNvPr id="38" name="Picture 89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650200" y="361950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85725</xdr:colOff>
      <xdr:row>2</xdr:row>
      <xdr:rowOff>0</xdr:rowOff>
    </xdr:from>
    <xdr:to>
      <xdr:col>36</xdr:col>
      <xdr:colOff>19050</xdr:colOff>
      <xdr:row>2</xdr:row>
      <xdr:rowOff>266700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259800" y="361950"/>
          <a:ext cx="542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3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169" sqref="B169"/>
    </sheetView>
  </sheetViews>
  <sheetFormatPr defaultColWidth="9.140625" defaultRowHeight="12.75"/>
  <cols>
    <col min="1" max="1" width="3.57421875" style="1" customWidth="1"/>
    <col min="2" max="2" width="46.00390625" style="1" customWidth="1"/>
    <col min="3" max="3" width="7.7109375" style="1" customWidth="1"/>
    <col min="4" max="4" width="6.7109375" style="1" customWidth="1"/>
    <col min="5" max="5" width="8.7109375" style="1" customWidth="1"/>
    <col min="6" max="6" width="7.140625" style="1" customWidth="1"/>
    <col min="7" max="7" width="8.421875" style="1" customWidth="1"/>
    <col min="8" max="8" width="7.8515625" style="1" customWidth="1"/>
    <col min="9" max="9" width="7.7109375" style="1" customWidth="1"/>
    <col min="10" max="10" width="8.8515625" style="1" customWidth="1"/>
    <col min="11" max="11" width="8.28125" style="1" customWidth="1"/>
    <col min="12" max="12" width="8.421875" style="1" customWidth="1"/>
    <col min="13" max="14" width="8.28125" style="1" customWidth="1"/>
    <col min="15" max="15" width="8.7109375" style="1" customWidth="1"/>
    <col min="16" max="16" width="8.28125" style="1" customWidth="1"/>
    <col min="17" max="23" width="8.8515625" style="1" customWidth="1"/>
    <col min="24" max="24" width="8.28125" style="1" customWidth="1"/>
    <col min="25" max="25" width="7.57421875" style="1" customWidth="1"/>
    <col min="26" max="26" width="7.28125" style="1" customWidth="1"/>
    <col min="27" max="27" width="7.00390625" style="1" customWidth="1"/>
    <col min="28" max="28" width="7.7109375" style="1" customWidth="1"/>
    <col min="29" max="29" width="7.140625" style="1" customWidth="1"/>
    <col min="30" max="30" width="7.57421875" style="1" customWidth="1"/>
    <col min="31" max="31" width="8.421875" style="1" customWidth="1"/>
    <col min="32" max="32" width="9.421875" style="1" customWidth="1"/>
    <col min="33" max="33" width="7.57421875" style="1" customWidth="1"/>
    <col min="34" max="34" width="6.7109375" style="1" customWidth="1"/>
    <col min="35" max="35" width="7.8515625" style="1" customWidth="1"/>
    <col min="36" max="16384" width="9.140625" style="1" customWidth="1"/>
  </cols>
  <sheetData>
    <row r="1" spans="1:2" ht="15.75">
      <c r="A1" s="1" t="s">
        <v>149</v>
      </c>
      <c r="B1" s="6" t="s">
        <v>120</v>
      </c>
    </row>
    <row r="2" spans="27:36" ht="12.75">
      <c r="AA2" s="2"/>
      <c r="AJ2" s="7"/>
    </row>
    <row r="3" spans="1:38" ht="24" customHeight="1">
      <c r="A3" s="8"/>
      <c r="B3" s="8"/>
      <c r="C3" s="9" t="s">
        <v>175</v>
      </c>
      <c r="D3" s="10">
        <v>2000</v>
      </c>
      <c r="E3" s="10">
        <v>2001</v>
      </c>
      <c r="F3" s="10">
        <v>2002</v>
      </c>
      <c r="G3" s="10">
        <v>2003</v>
      </c>
      <c r="H3" s="10">
        <v>2004</v>
      </c>
      <c r="I3" s="10">
        <v>2005</v>
      </c>
      <c r="J3" s="10">
        <v>2006</v>
      </c>
      <c r="K3" s="10">
        <v>2007</v>
      </c>
      <c r="L3" s="11">
        <v>2008</v>
      </c>
      <c r="M3" s="10">
        <v>2009</v>
      </c>
      <c r="N3" s="12">
        <v>2010</v>
      </c>
      <c r="O3" s="12">
        <v>2011</v>
      </c>
      <c r="P3" s="12">
        <v>2012</v>
      </c>
      <c r="Q3" s="12">
        <v>2013</v>
      </c>
      <c r="R3" s="12">
        <v>2014</v>
      </c>
      <c r="S3" s="12">
        <v>2015</v>
      </c>
      <c r="T3" s="12">
        <v>2016</v>
      </c>
      <c r="U3" s="12">
        <v>2017</v>
      </c>
      <c r="V3" s="12">
        <v>2018</v>
      </c>
      <c r="W3" s="12">
        <v>2019</v>
      </c>
      <c r="X3" s="13"/>
      <c r="Y3" s="14"/>
      <c r="Z3" s="13"/>
      <c r="AA3" s="14"/>
      <c r="AB3" s="13"/>
      <c r="AC3" s="13"/>
      <c r="AD3" s="15"/>
      <c r="AE3" s="16"/>
      <c r="AF3" s="17"/>
      <c r="AG3" s="17"/>
      <c r="AH3" s="16"/>
      <c r="AI3" s="15"/>
      <c r="AJ3" s="18"/>
      <c r="AK3" s="16"/>
      <c r="AL3" s="16"/>
    </row>
    <row r="4" spans="1:38" ht="14.25" customHeight="1">
      <c r="A4" s="7"/>
      <c r="B4" s="19" t="s">
        <v>138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1">
        <v>8</v>
      </c>
      <c r="K4" s="21">
        <v>9</v>
      </c>
      <c r="L4" s="21">
        <v>10</v>
      </c>
      <c r="M4" s="21">
        <v>11</v>
      </c>
      <c r="N4" s="21">
        <v>12</v>
      </c>
      <c r="O4" s="21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  <c r="U4" s="20">
        <v>19</v>
      </c>
      <c r="V4" s="20">
        <v>20</v>
      </c>
      <c r="W4" s="20">
        <v>21</v>
      </c>
      <c r="X4" s="44">
        <v>1</v>
      </c>
      <c r="Y4" s="44">
        <v>2</v>
      </c>
      <c r="Z4" s="44">
        <v>3</v>
      </c>
      <c r="AA4" s="45">
        <v>4</v>
      </c>
      <c r="AB4" s="45">
        <v>5</v>
      </c>
      <c r="AC4" s="45">
        <v>6</v>
      </c>
      <c r="AD4" s="44">
        <v>7</v>
      </c>
      <c r="AE4" s="44">
        <v>8</v>
      </c>
      <c r="AF4" s="44">
        <v>9</v>
      </c>
      <c r="AG4" s="44">
        <v>10</v>
      </c>
      <c r="AH4" s="46">
        <v>11</v>
      </c>
      <c r="AI4" s="46">
        <v>12</v>
      </c>
      <c r="AJ4" s="46">
        <v>13</v>
      </c>
      <c r="AK4" s="46">
        <v>14</v>
      </c>
      <c r="AL4" s="46">
        <v>15</v>
      </c>
    </row>
    <row r="5" spans="1:7" ht="12.75">
      <c r="A5" s="22"/>
      <c r="B5" s="23" t="s">
        <v>87</v>
      </c>
      <c r="C5" s="24"/>
      <c r="D5" s="24"/>
      <c r="E5" s="24"/>
      <c r="F5" s="24"/>
      <c r="G5" s="24"/>
    </row>
    <row r="6" spans="1:38" ht="12.75">
      <c r="A6" s="22">
        <v>1</v>
      </c>
      <c r="B6" s="1" t="s">
        <v>176</v>
      </c>
      <c r="C6" s="25" t="s">
        <v>67</v>
      </c>
      <c r="D6" s="25">
        <v>25612</v>
      </c>
      <c r="E6" s="25">
        <v>25578</v>
      </c>
      <c r="F6" s="25">
        <v>25048</v>
      </c>
      <c r="G6" s="25">
        <v>24672</v>
      </c>
      <c r="H6" s="1">
        <v>24339</v>
      </c>
      <c r="I6" s="1">
        <v>24276</v>
      </c>
      <c r="J6" s="1">
        <v>24504</v>
      </c>
      <c r="K6" s="1">
        <v>24364</v>
      </c>
      <c r="L6" s="1">
        <v>24981</v>
      </c>
      <c r="M6" s="1">
        <v>25631</v>
      </c>
      <c r="N6" s="1">
        <v>26452</v>
      </c>
      <c r="O6" s="1">
        <v>26431</v>
      </c>
      <c r="P6" s="1">
        <v>26508</v>
      </c>
      <c r="Q6" s="1">
        <v>26635</v>
      </c>
      <c r="R6" s="1">
        <v>26809</v>
      </c>
      <c r="S6" s="1">
        <v>26782</v>
      </c>
      <c r="T6" s="1">
        <v>27125</v>
      </c>
      <c r="U6" s="1">
        <v>27550</v>
      </c>
      <c r="V6" s="1">
        <v>27912</v>
      </c>
      <c r="W6" s="1">
        <v>27028</v>
      </c>
      <c r="X6" s="3">
        <f aca="true" t="shared" si="0" ref="X6:AC6">I6/H6*100</f>
        <v>99.7411561691113</v>
      </c>
      <c r="Y6" s="3">
        <f t="shared" si="0"/>
        <v>100.93919920909539</v>
      </c>
      <c r="Z6" s="3">
        <f t="shared" si="0"/>
        <v>99.42866470780281</v>
      </c>
      <c r="AA6" s="3">
        <f t="shared" si="0"/>
        <v>102.53242488918075</v>
      </c>
      <c r="AB6" s="1">
        <f t="shared" si="0"/>
        <v>102.6019775029022</v>
      </c>
      <c r="AC6" s="3">
        <f t="shared" si="0"/>
        <v>103.20315243260114</v>
      </c>
      <c r="AD6" s="3">
        <f>+O6/N6*100</f>
        <v>99.92061091788901</v>
      </c>
      <c r="AE6" s="3">
        <f>+P6/O6*100</f>
        <v>100.29132458098444</v>
      </c>
      <c r="AF6" s="3">
        <f aca="true" t="shared" si="1" ref="AF6:AL6">Q6/P6*100</f>
        <v>100.47910064886072</v>
      </c>
      <c r="AG6" s="3">
        <f t="shared" si="1"/>
        <v>100.6532757649709</v>
      </c>
      <c r="AH6" s="3">
        <f t="shared" si="1"/>
        <v>99.89928755268753</v>
      </c>
      <c r="AI6" s="3">
        <f t="shared" si="1"/>
        <v>101.28071092524831</v>
      </c>
      <c r="AJ6" s="3">
        <f t="shared" si="1"/>
        <v>101.56682027649771</v>
      </c>
      <c r="AK6" s="3">
        <f t="shared" si="1"/>
        <v>101.31397459165154</v>
      </c>
      <c r="AL6" s="3">
        <f t="shared" si="1"/>
        <v>96.83290341071941</v>
      </c>
    </row>
    <row r="7" spans="1:38" ht="12.75">
      <c r="A7" s="22">
        <v>2</v>
      </c>
      <c r="B7" s="1" t="s">
        <v>177</v>
      </c>
      <c r="C7" s="25" t="s">
        <v>67</v>
      </c>
      <c r="D7" s="25">
        <v>17350</v>
      </c>
      <c r="E7" s="25">
        <v>18006</v>
      </c>
      <c r="F7" s="25">
        <v>17040</v>
      </c>
      <c r="G7" s="25">
        <v>17077</v>
      </c>
      <c r="H7" s="1">
        <v>16065</v>
      </c>
      <c r="I7" s="1">
        <v>15882</v>
      </c>
      <c r="J7" s="1">
        <v>16289</v>
      </c>
      <c r="K7" s="1">
        <v>16123</v>
      </c>
      <c r="L7" s="1">
        <v>15858</v>
      </c>
      <c r="M7" s="1">
        <v>15700</v>
      </c>
      <c r="N7" s="1">
        <v>15662</v>
      </c>
      <c r="O7" s="1">
        <v>14672</v>
      </c>
      <c r="P7" s="1">
        <v>13692</v>
      </c>
      <c r="Q7" s="1">
        <v>13709</v>
      </c>
      <c r="R7" s="1">
        <v>13858</v>
      </c>
      <c r="S7" s="1">
        <v>14126</v>
      </c>
      <c r="T7" s="1">
        <v>14436</v>
      </c>
      <c r="U7" s="1">
        <v>15160</v>
      </c>
      <c r="V7" s="1">
        <v>14978</v>
      </c>
      <c r="W7" s="1">
        <v>15236</v>
      </c>
      <c r="X7" s="3">
        <f aca="true" t="shared" si="2" ref="X7:X41">I7/H7*100</f>
        <v>98.8608776844071</v>
      </c>
      <c r="Y7" s="3">
        <f aca="true" t="shared" si="3" ref="Y7:Y41">J7/I7*100</f>
        <v>102.56264954036016</v>
      </c>
      <c r="Z7" s="3">
        <f>K7/J7*100</f>
        <v>98.98090736079564</v>
      </c>
      <c r="AA7" s="3">
        <f>L7/K7*100</f>
        <v>98.35638528809774</v>
      </c>
      <c r="AB7" s="3">
        <f aca="true" t="shared" si="4" ref="AB7:AB67">M7/L7*100</f>
        <v>99.00365745995711</v>
      </c>
      <c r="AC7" s="3">
        <f aca="true" t="shared" si="5" ref="AC7:AC41">N7/M7*100</f>
        <v>99.75796178343948</v>
      </c>
      <c r="AD7" s="3">
        <f aca="true" t="shared" si="6" ref="AD7:AD38">+O7/N7*100</f>
        <v>93.6789682032946</v>
      </c>
      <c r="AE7" s="3">
        <f aca="true" t="shared" si="7" ref="AE7:AE38">+P7/O7*100</f>
        <v>93.32061068702289</v>
      </c>
      <c r="AF7" s="3">
        <f aca="true" t="shared" si="8" ref="AF7:AF69">Q7/P7*100</f>
        <v>100.12416009348524</v>
      </c>
      <c r="AG7" s="3">
        <f aca="true" t="shared" si="9" ref="AG7:AG69">R7/Q7*100</f>
        <v>101.0868772339339</v>
      </c>
      <c r="AH7" s="3">
        <f aca="true" t="shared" si="10" ref="AH7:AH69">S7/R7*100</f>
        <v>101.9339009958147</v>
      </c>
      <c r="AI7" s="3">
        <f aca="true" t="shared" si="11" ref="AI7:AI69">T7/S7*100</f>
        <v>102.19453490018407</v>
      </c>
      <c r="AJ7" s="3">
        <f aca="true" t="shared" si="12" ref="AJ7:AJ19">U7/T7*100</f>
        <v>105.01523967858132</v>
      </c>
      <c r="AK7" s="3">
        <f aca="true" t="shared" si="13" ref="AK7:AL69">V7/U7*100</f>
        <v>98.7994722955145</v>
      </c>
      <c r="AL7" s="3">
        <f aca="true" t="shared" si="14" ref="AL7:AL19">W7/V7*100</f>
        <v>101.72252637201228</v>
      </c>
    </row>
    <row r="8" spans="1:38" ht="12.75">
      <c r="A8" s="22">
        <v>3</v>
      </c>
      <c r="B8" s="1" t="s">
        <v>178</v>
      </c>
      <c r="C8" s="25" t="s">
        <v>117</v>
      </c>
      <c r="D8" s="25">
        <v>97618</v>
      </c>
      <c r="E8" s="25">
        <v>97234</v>
      </c>
      <c r="F8" s="25">
        <v>96408</v>
      </c>
      <c r="G8" s="25">
        <v>94629</v>
      </c>
      <c r="H8" s="1">
        <v>91864</v>
      </c>
      <c r="I8" s="1">
        <v>91092</v>
      </c>
      <c r="J8" s="1">
        <v>90452</v>
      </c>
      <c r="K8" s="1">
        <v>88725</v>
      </c>
      <c r="L8" s="1">
        <v>89282</v>
      </c>
      <c r="M8" s="1">
        <v>89331</v>
      </c>
      <c r="N8" s="1">
        <v>90986</v>
      </c>
      <c r="O8" s="1">
        <v>91469</v>
      </c>
      <c r="P8" s="1">
        <v>91894</v>
      </c>
      <c r="Q8" s="1">
        <v>92451</v>
      </c>
      <c r="R8" s="1">
        <v>92896</v>
      </c>
      <c r="S8" s="1">
        <v>92266</v>
      </c>
      <c r="T8" s="1">
        <v>93509</v>
      </c>
      <c r="U8" s="1">
        <v>94923</v>
      </c>
      <c r="V8" s="1">
        <v>95994</v>
      </c>
      <c r="W8" s="1">
        <v>94132</v>
      </c>
      <c r="X8" s="3">
        <f t="shared" si="2"/>
        <v>99.15962727510232</v>
      </c>
      <c r="Y8" s="3">
        <f t="shared" si="3"/>
        <v>99.2974136038291</v>
      </c>
      <c r="Z8" s="3">
        <f aca="true" t="shared" si="15" ref="Z8:Z56">K8/J8*100</f>
        <v>98.09070003980011</v>
      </c>
      <c r="AA8" s="3">
        <f aca="true" t="shared" si="16" ref="AA8:AA56">L8/K8*100</f>
        <v>100.6277824739363</v>
      </c>
      <c r="AB8" s="3">
        <f t="shared" si="4"/>
        <v>100.05488228310297</v>
      </c>
      <c r="AC8" s="3">
        <f t="shared" si="5"/>
        <v>101.85266033068028</v>
      </c>
      <c r="AD8" s="3">
        <f t="shared" si="6"/>
        <v>100.53085090013849</v>
      </c>
      <c r="AE8" s="3">
        <f t="shared" si="7"/>
        <v>100.46463829275491</v>
      </c>
      <c r="AF8" s="3">
        <f t="shared" si="8"/>
        <v>100.60613315341588</v>
      </c>
      <c r="AG8" s="3">
        <f t="shared" si="9"/>
        <v>100.4813360591016</v>
      </c>
      <c r="AH8" s="3">
        <f t="shared" si="10"/>
        <v>99.32182225284188</v>
      </c>
      <c r="AI8" s="3">
        <f t="shared" si="11"/>
        <v>101.34719181496976</v>
      </c>
      <c r="AJ8" s="3">
        <f t="shared" si="12"/>
        <v>101.5121539103188</v>
      </c>
      <c r="AK8" s="3">
        <f t="shared" si="13"/>
        <v>101.12828292405422</v>
      </c>
      <c r="AL8" s="3">
        <f t="shared" si="14"/>
        <v>98.06029543513137</v>
      </c>
    </row>
    <row r="9" spans="1:38" ht="12.75">
      <c r="A9" s="22">
        <v>4</v>
      </c>
      <c r="B9" s="1" t="s">
        <v>179</v>
      </c>
      <c r="C9" s="25" t="s">
        <v>117</v>
      </c>
      <c r="D9" s="25">
        <v>51489</v>
      </c>
      <c r="E9" s="25">
        <v>53262</v>
      </c>
      <c r="F9" s="25">
        <v>53707</v>
      </c>
      <c r="G9" s="25">
        <v>53301</v>
      </c>
      <c r="H9" s="1">
        <v>52988</v>
      </c>
      <c r="I9" s="1">
        <v>53657</v>
      </c>
      <c r="J9" s="1">
        <v>54410</v>
      </c>
      <c r="K9" s="1">
        <v>53907</v>
      </c>
      <c r="L9" s="1">
        <v>54752</v>
      </c>
      <c r="M9" s="1">
        <v>54679</v>
      </c>
      <c r="N9" s="1">
        <v>56653</v>
      </c>
      <c r="O9" s="1">
        <v>57603</v>
      </c>
      <c r="P9" s="1">
        <v>57417</v>
      </c>
      <c r="Q9" s="1">
        <v>57111</v>
      </c>
      <c r="R9" s="1">
        <v>58567</v>
      </c>
      <c r="S9" s="1">
        <v>57078</v>
      </c>
      <c r="T9" s="1">
        <v>55895</v>
      </c>
      <c r="U9" s="1">
        <v>57984</v>
      </c>
      <c r="V9" s="1">
        <v>58587</v>
      </c>
      <c r="W9" s="1">
        <v>65481</v>
      </c>
      <c r="X9" s="3">
        <f t="shared" si="2"/>
        <v>101.26255001132331</v>
      </c>
      <c r="Y9" s="3">
        <f t="shared" si="3"/>
        <v>101.40335836889875</v>
      </c>
      <c r="Z9" s="3">
        <f t="shared" si="15"/>
        <v>99.07553758500276</v>
      </c>
      <c r="AA9" s="3">
        <f t="shared" si="16"/>
        <v>101.56751442298774</v>
      </c>
      <c r="AB9" s="3">
        <f t="shared" si="4"/>
        <v>99.8666715371128</v>
      </c>
      <c r="AC9" s="3">
        <f t="shared" si="5"/>
        <v>103.61016112218584</v>
      </c>
      <c r="AD9" s="3">
        <f t="shared" si="6"/>
        <v>101.67687501103207</v>
      </c>
      <c r="AE9" s="3">
        <f t="shared" si="7"/>
        <v>99.6771001510338</v>
      </c>
      <c r="AF9" s="3">
        <f t="shared" si="8"/>
        <v>99.46705679502587</v>
      </c>
      <c r="AG9" s="3">
        <f t="shared" si="9"/>
        <v>102.54942130237608</v>
      </c>
      <c r="AH9" s="3">
        <f t="shared" si="10"/>
        <v>97.45761264876126</v>
      </c>
      <c r="AI9" s="3">
        <f t="shared" si="11"/>
        <v>97.92739759627177</v>
      </c>
      <c r="AJ9" s="3">
        <f t="shared" si="12"/>
        <v>103.73736470167279</v>
      </c>
      <c r="AK9" s="3">
        <f t="shared" si="13"/>
        <v>101.03994205298012</v>
      </c>
      <c r="AL9" s="3">
        <f t="shared" si="14"/>
        <v>111.76711557171386</v>
      </c>
    </row>
    <row r="10" spans="1:38" ht="12.75">
      <c r="A10" s="22">
        <v>5</v>
      </c>
      <c r="B10" s="1" t="s">
        <v>180</v>
      </c>
      <c r="C10" s="25" t="s">
        <v>117</v>
      </c>
      <c r="D10" s="25">
        <v>40589</v>
      </c>
      <c r="E10" s="25">
        <v>41105</v>
      </c>
      <c r="F10" s="25">
        <v>41129</v>
      </c>
      <c r="G10" s="25">
        <v>40385</v>
      </c>
      <c r="H10" s="1">
        <v>39380</v>
      </c>
      <c r="I10" s="1">
        <v>40132</v>
      </c>
      <c r="J10" s="1">
        <v>41659</v>
      </c>
      <c r="K10" s="1">
        <v>41295</v>
      </c>
      <c r="L10" s="1">
        <v>41534</v>
      </c>
      <c r="M10" s="1">
        <v>42047</v>
      </c>
      <c r="N10" s="1">
        <v>41494</v>
      </c>
      <c r="O10" s="1">
        <v>41940</v>
      </c>
      <c r="P10" s="1">
        <v>40816</v>
      </c>
      <c r="Q10" s="1">
        <v>41294</v>
      </c>
      <c r="R10" s="1">
        <v>41713</v>
      </c>
      <c r="S10" s="1">
        <v>41359</v>
      </c>
      <c r="T10" s="1">
        <v>44629</v>
      </c>
      <c r="U10" s="1">
        <v>45205</v>
      </c>
      <c r="V10" s="26">
        <v>46266</v>
      </c>
      <c r="W10" s="26">
        <v>49904</v>
      </c>
      <c r="X10" s="3">
        <f t="shared" si="2"/>
        <v>101.90959878110716</v>
      </c>
      <c r="Y10" s="3">
        <f t="shared" si="3"/>
        <v>103.80494368583675</v>
      </c>
      <c r="Z10" s="3">
        <f t="shared" si="15"/>
        <v>99.12623922801795</v>
      </c>
      <c r="AA10" s="3">
        <f t="shared" si="16"/>
        <v>100.57876256205351</v>
      </c>
      <c r="AB10" s="3">
        <f t="shared" si="4"/>
        <v>101.23513266239708</v>
      </c>
      <c r="AC10" s="3">
        <f t="shared" si="5"/>
        <v>98.68480509905582</v>
      </c>
      <c r="AD10" s="3">
        <f t="shared" si="6"/>
        <v>101.07485419578734</v>
      </c>
      <c r="AE10" s="3">
        <f t="shared" si="7"/>
        <v>97.31998092513115</v>
      </c>
      <c r="AF10" s="3">
        <f t="shared" si="8"/>
        <v>101.17110936887495</v>
      </c>
      <c r="AG10" s="3">
        <f t="shared" si="9"/>
        <v>101.01467525548506</v>
      </c>
      <c r="AH10" s="3">
        <f t="shared" si="10"/>
        <v>99.15134370579915</v>
      </c>
      <c r="AI10" s="3">
        <f t="shared" si="11"/>
        <v>107.90638071520104</v>
      </c>
      <c r="AJ10" s="3">
        <f t="shared" si="12"/>
        <v>101.29064061484685</v>
      </c>
      <c r="AK10" s="3">
        <f t="shared" si="13"/>
        <v>102.34708549939167</v>
      </c>
      <c r="AL10" s="3">
        <f t="shared" si="14"/>
        <v>107.86322569489475</v>
      </c>
    </row>
    <row r="11" spans="1:38" ht="12.75">
      <c r="A11" s="22"/>
      <c r="B11" s="1" t="s">
        <v>181</v>
      </c>
      <c r="C11" s="25" t="s">
        <v>117</v>
      </c>
      <c r="D11" s="25">
        <v>38639</v>
      </c>
      <c r="E11" s="25">
        <v>39215</v>
      </c>
      <c r="F11" s="25">
        <v>39583</v>
      </c>
      <c r="G11" s="25">
        <v>38670</v>
      </c>
      <c r="H11" s="1">
        <v>37859</v>
      </c>
      <c r="I11" s="1">
        <v>38494</v>
      </c>
      <c r="J11" s="1">
        <v>40005</v>
      </c>
      <c r="K11" s="1">
        <v>39795</v>
      </c>
      <c r="L11" s="1">
        <v>39755</v>
      </c>
      <c r="M11" s="1">
        <v>40223</v>
      </c>
      <c r="N11" s="1">
        <v>39362</v>
      </c>
      <c r="O11" s="1">
        <v>39947</v>
      </c>
      <c r="P11" s="1">
        <v>39023</v>
      </c>
      <c r="Q11" s="1">
        <v>39831</v>
      </c>
      <c r="R11" s="1">
        <v>40464</v>
      </c>
      <c r="S11" s="1">
        <v>40207</v>
      </c>
      <c r="T11" s="1">
        <v>42415</v>
      </c>
      <c r="U11" s="1">
        <v>42753</v>
      </c>
      <c r="V11" s="1">
        <v>43855</v>
      </c>
      <c r="W11" s="1">
        <v>47532</v>
      </c>
      <c r="X11" s="3">
        <f t="shared" si="2"/>
        <v>101.67727620909164</v>
      </c>
      <c r="Y11" s="3">
        <f t="shared" si="3"/>
        <v>103.92528705772328</v>
      </c>
      <c r="Z11" s="3">
        <f t="shared" si="15"/>
        <v>99.47506561679789</v>
      </c>
      <c r="AA11" s="3">
        <f t="shared" si="16"/>
        <v>99.89948485990703</v>
      </c>
      <c r="AB11" s="3">
        <f t="shared" si="4"/>
        <v>101.17721041378442</v>
      </c>
      <c r="AC11" s="3">
        <f t="shared" si="5"/>
        <v>97.85943365736021</v>
      </c>
      <c r="AD11" s="3">
        <f t="shared" si="6"/>
        <v>101.48620496925969</v>
      </c>
      <c r="AE11" s="3">
        <f t="shared" si="7"/>
        <v>97.68693518912559</v>
      </c>
      <c r="AF11" s="3">
        <f t="shared" si="8"/>
        <v>102.07057376419036</v>
      </c>
      <c r="AG11" s="3">
        <f t="shared" si="9"/>
        <v>101.58921443097084</v>
      </c>
      <c r="AH11" s="3">
        <f t="shared" si="10"/>
        <v>99.36486753657572</v>
      </c>
      <c r="AI11" s="3">
        <f t="shared" si="11"/>
        <v>105.49158106797323</v>
      </c>
      <c r="AJ11" s="3">
        <f t="shared" si="12"/>
        <v>100.79688789343393</v>
      </c>
      <c r="AK11" s="3">
        <f t="shared" si="13"/>
        <v>102.57759689378523</v>
      </c>
      <c r="AL11" s="3">
        <f t="shared" si="14"/>
        <v>108.38444875156767</v>
      </c>
    </row>
    <row r="12" spans="1:38" ht="12.75">
      <c r="A12" s="22"/>
      <c r="B12" s="1" t="s">
        <v>182</v>
      </c>
      <c r="C12" s="25" t="s">
        <v>117</v>
      </c>
      <c r="D12" s="25">
        <v>1950</v>
      </c>
      <c r="E12" s="25">
        <v>1890</v>
      </c>
      <c r="F12" s="25">
        <v>1546</v>
      </c>
      <c r="G12" s="25">
        <v>1715</v>
      </c>
      <c r="H12" s="1">
        <v>1521</v>
      </c>
      <c r="I12" s="1">
        <v>1638</v>
      </c>
      <c r="J12" s="1">
        <v>1654</v>
      </c>
      <c r="K12" s="1">
        <v>1500</v>
      </c>
      <c r="L12" s="1">
        <v>1779</v>
      </c>
      <c r="M12" s="1">
        <v>1824</v>
      </c>
      <c r="N12" s="1">
        <v>2132</v>
      </c>
      <c r="O12" s="1">
        <v>1993</v>
      </c>
      <c r="P12" s="1">
        <v>1793</v>
      </c>
      <c r="Q12" s="1">
        <v>1463</v>
      </c>
      <c r="R12" s="1">
        <v>1249</v>
      </c>
      <c r="S12" s="1">
        <v>1152</v>
      </c>
      <c r="T12" s="1">
        <v>2214</v>
      </c>
      <c r="U12" s="1">
        <v>1617</v>
      </c>
      <c r="V12" s="1">
        <v>1415</v>
      </c>
      <c r="W12" s="1">
        <v>2372</v>
      </c>
      <c r="X12" s="3">
        <f t="shared" si="2"/>
        <v>107.6923076923077</v>
      </c>
      <c r="Y12" s="3">
        <f t="shared" si="3"/>
        <v>100.97680097680097</v>
      </c>
      <c r="Z12" s="3">
        <f t="shared" si="15"/>
        <v>90.68923821039904</v>
      </c>
      <c r="AA12" s="3">
        <f t="shared" si="16"/>
        <v>118.6</v>
      </c>
      <c r="AB12" s="3">
        <f t="shared" si="4"/>
        <v>102.52951096121417</v>
      </c>
      <c r="AC12" s="3">
        <f t="shared" si="5"/>
        <v>116.8859649122807</v>
      </c>
      <c r="AD12" s="3">
        <f t="shared" si="6"/>
        <v>93.48030018761726</v>
      </c>
      <c r="AE12" s="3">
        <f t="shared" si="7"/>
        <v>89.9648770697441</v>
      </c>
      <c r="AF12" s="3">
        <f t="shared" si="8"/>
        <v>81.59509202453987</v>
      </c>
      <c r="AG12" s="3">
        <f t="shared" si="9"/>
        <v>85.37252221462748</v>
      </c>
      <c r="AH12" s="3">
        <f t="shared" si="10"/>
        <v>92.2337870296237</v>
      </c>
      <c r="AI12" s="3">
        <f t="shared" si="11"/>
        <v>192.1875</v>
      </c>
      <c r="AJ12" s="3">
        <f t="shared" si="12"/>
        <v>73.03523035230353</v>
      </c>
      <c r="AK12" s="3">
        <f t="shared" si="13"/>
        <v>87.50773036487323</v>
      </c>
      <c r="AL12" s="3">
        <f t="shared" si="14"/>
        <v>167.63250883392226</v>
      </c>
    </row>
    <row r="13" spans="1:38" ht="22.5" customHeight="1">
      <c r="A13" s="22">
        <v>6</v>
      </c>
      <c r="B13" s="1" t="s">
        <v>139</v>
      </c>
      <c r="C13" s="25" t="s">
        <v>84</v>
      </c>
      <c r="D13" s="25">
        <v>78.8</v>
      </c>
      <c r="E13" s="25">
        <v>77.2</v>
      </c>
      <c r="F13" s="25">
        <v>76.6</v>
      </c>
      <c r="G13" s="25">
        <v>75.7</v>
      </c>
      <c r="H13" s="1">
        <v>74.3</v>
      </c>
      <c r="I13" s="1">
        <v>74.8</v>
      </c>
      <c r="J13" s="3">
        <v>76.6</v>
      </c>
      <c r="K13" s="3">
        <v>76.6</v>
      </c>
      <c r="L13" s="3">
        <v>75.8</v>
      </c>
      <c r="M13" s="3">
        <v>76.9</v>
      </c>
      <c r="N13" s="3">
        <f>N10/N9*100</f>
        <v>73.2423702186998</v>
      </c>
      <c r="O13" s="3">
        <v>72.8</v>
      </c>
      <c r="P13" s="3">
        <v>71</v>
      </c>
      <c r="Q13" s="3">
        <v>72.3</v>
      </c>
      <c r="R13" s="3">
        <v>71.2</v>
      </c>
      <c r="S13" s="3">
        <v>71.8</v>
      </c>
      <c r="T13" s="3">
        <v>74</v>
      </c>
      <c r="U13" s="3">
        <v>76.4</v>
      </c>
      <c r="V13" s="3">
        <v>77.8</v>
      </c>
      <c r="W13" s="3">
        <v>76.7</v>
      </c>
      <c r="X13" s="3">
        <f t="shared" si="2"/>
        <v>100.67294751009422</v>
      </c>
      <c r="Y13" s="3">
        <f t="shared" si="3"/>
        <v>102.40641711229945</v>
      </c>
      <c r="Z13" s="3">
        <f t="shared" si="15"/>
        <v>100</v>
      </c>
      <c r="AA13" s="3">
        <f t="shared" si="16"/>
        <v>98.9556135770235</v>
      </c>
      <c r="AB13" s="3">
        <f t="shared" si="4"/>
        <v>101.45118733509236</v>
      </c>
      <c r="AC13" s="3">
        <f t="shared" si="5"/>
        <v>95.24365438062392</v>
      </c>
      <c r="AD13" s="3">
        <f t="shared" si="6"/>
        <v>99.39601870149902</v>
      </c>
      <c r="AE13" s="3">
        <f t="shared" si="7"/>
        <v>97.52747252747254</v>
      </c>
      <c r="AF13" s="3">
        <f t="shared" si="8"/>
        <v>101.83098591549296</v>
      </c>
      <c r="AG13" s="3">
        <f t="shared" si="9"/>
        <v>98.47856154910097</v>
      </c>
      <c r="AH13" s="3">
        <f t="shared" si="10"/>
        <v>100.84269662921348</v>
      </c>
      <c r="AI13" s="3">
        <f t="shared" si="11"/>
        <v>103.06406685236769</v>
      </c>
      <c r="AJ13" s="3">
        <f t="shared" si="12"/>
        <v>103.24324324324326</v>
      </c>
      <c r="AK13" s="3">
        <f t="shared" si="13"/>
        <v>101.83246073298429</v>
      </c>
      <c r="AL13" s="3">
        <f t="shared" si="14"/>
        <v>98.58611825192803</v>
      </c>
    </row>
    <row r="14" spans="1:38" ht="12.75" customHeight="1">
      <c r="A14" s="22">
        <v>7</v>
      </c>
      <c r="B14" s="1" t="s">
        <v>140</v>
      </c>
      <c r="C14" s="25" t="s">
        <v>84</v>
      </c>
      <c r="D14" s="25">
        <v>75</v>
      </c>
      <c r="E14" s="25">
        <v>73.6</v>
      </c>
      <c r="F14" s="25">
        <v>73.7</v>
      </c>
      <c r="G14" s="25">
        <v>75.7</v>
      </c>
      <c r="H14" s="1">
        <v>71.4</v>
      </c>
      <c r="I14" s="1">
        <v>71.7</v>
      </c>
      <c r="J14" s="3">
        <v>73.5</v>
      </c>
      <c r="K14" s="3">
        <v>73.8</v>
      </c>
      <c r="L14" s="3">
        <v>72.6</v>
      </c>
      <c r="M14" s="3">
        <v>73.6</v>
      </c>
      <c r="N14" s="3">
        <f>N11/N9*100</f>
        <v>69.47910966762572</v>
      </c>
      <c r="O14" s="3">
        <v>69.3</v>
      </c>
      <c r="P14" s="3">
        <v>67.9</v>
      </c>
      <c r="Q14" s="3">
        <v>69.7</v>
      </c>
      <c r="R14" s="3">
        <v>69.1</v>
      </c>
      <c r="S14" s="3">
        <v>68.2</v>
      </c>
      <c r="T14" s="3">
        <v>72.2</v>
      </c>
      <c r="U14" s="3">
        <v>74.7</v>
      </c>
      <c r="V14" s="3">
        <v>73.8</v>
      </c>
      <c r="W14" s="3">
        <v>73.1</v>
      </c>
      <c r="X14" s="3">
        <f t="shared" si="2"/>
        <v>100.42016806722688</v>
      </c>
      <c r="Y14" s="3">
        <f t="shared" si="3"/>
        <v>102.51046025104603</v>
      </c>
      <c r="Z14" s="3">
        <f t="shared" si="15"/>
        <v>100.40816326530613</v>
      </c>
      <c r="AA14" s="3">
        <f t="shared" si="16"/>
        <v>98.37398373983739</v>
      </c>
      <c r="AB14" s="3">
        <f t="shared" si="4"/>
        <v>101.37741046831957</v>
      </c>
      <c r="AC14" s="3">
        <f t="shared" si="5"/>
        <v>94.40096422231757</v>
      </c>
      <c r="AD14" s="3">
        <f t="shared" si="6"/>
        <v>99.74221076164828</v>
      </c>
      <c r="AE14" s="3">
        <f t="shared" si="7"/>
        <v>97.979797979798</v>
      </c>
      <c r="AF14" s="3">
        <f t="shared" si="8"/>
        <v>102.65095729013254</v>
      </c>
      <c r="AG14" s="3">
        <f t="shared" si="9"/>
        <v>99.13916786226685</v>
      </c>
      <c r="AH14" s="3">
        <f t="shared" si="10"/>
        <v>98.6975397973951</v>
      </c>
      <c r="AI14" s="3">
        <f t="shared" si="11"/>
        <v>105.86510263929618</v>
      </c>
      <c r="AJ14" s="3">
        <f t="shared" si="12"/>
        <v>103.46260387811634</v>
      </c>
      <c r="AK14" s="3">
        <f t="shared" si="13"/>
        <v>98.79518072289156</v>
      </c>
      <c r="AL14" s="3">
        <f t="shared" si="14"/>
        <v>99.05149051490515</v>
      </c>
    </row>
    <row r="15" spans="1:38" ht="24" customHeight="1">
      <c r="A15" s="22">
        <v>8</v>
      </c>
      <c r="B15" s="27" t="s">
        <v>164</v>
      </c>
      <c r="C15" s="25" t="s">
        <v>84</v>
      </c>
      <c r="D15" s="25"/>
      <c r="E15" s="25"/>
      <c r="F15" s="25"/>
      <c r="G15" s="25"/>
      <c r="J15" s="3"/>
      <c r="K15" s="3">
        <v>8.2</v>
      </c>
      <c r="L15" s="3">
        <v>5.1</v>
      </c>
      <c r="M15" s="3">
        <v>7.2</v>
      </c>
      <c r="N15" s="3">
        <v>7</v>
      </c>
      <c r="O15" s="3">
        <v>4.5</v>
      </c>
      <c r="P15" s="3">
        <v>3.3</v>
      </c>
      <c r="Q15" s="3">
        <v>4.4</v>
      </c>
      <c r="R15" s="3">
        <v>3.9</v>
      </c>
      <c r="S15" s="3">
        <v>5</v>
      </c>
      <c r="T15" s="3">
        <v>5</v>
      </c>
      <c r="U15" s="3">
        <v>5.4</v>
      </c>
      <c r="V15" s="3">
        <v>5.2</v>
      </c>
      <c r="W15" s="3">
        <v>5.4</v>
      </c>
      <c r="X15" s="3"/>
      <c r="Y15" s="3"/>
      <c r="Z15" s="3"/>
      <c r="AA15" s="3">
        <f t="shared" si="16"/>
        <v>62.19512195121951</v>
      </c>
      <c r="AB15" s="3">
        <f t="shared" si="4"/>
        <v>141.1764705882353</v>
      </c>
      <c r="AC15" s="3">
        <f t="shared" si="5"/>
        <v>97.22222222222221</v>
      </c>
      <c r="AD15" s="3">
        <f t="shared" si="6"/>
        <v>64.28571428571429</v>
      </c>
      <c r="AE15" s="3">
        <f t="shared" si="7"/>
        <v>73.33333333333333</v>
      </c>
      <c r="AF15" s="3">
        <f t="shared" si="8"/>
        <v>133.33333333333334</v>
      </c>
      <c r="AG15" s="3">
        <f t="shared" si="9"/>
        <v>88.63636363636363</v>
      </c>
      <c r="AH15" s="3">
        <f t="shared" si="10"/>
        <v>128.2051282051282</v>
      </c>
      <c r="AI15" s="3">
        <f t="shared" si="11"/>
        <v>100</v>
      </c>
      <c r="AJ15" s="3">
        <f t="shared" si="12"/>
        <v>108</v>
      </c>
      <c r="AK15" s="3"/>
      <c r="AL15" s="3">
        <f t="shared" si="14"/>
        <v>103.84615384615385</v>
      </c>
    </row>
    <row r="16" spans="1:38" ht="12.75">
      <c r="A16" s="22">
        <v>9</v>
      </c>
      <c r="B16" s="1" t="s">
        <v>0</v>
      </c>
      <c r="C16" s="25" t="s">
        <v>118</v>
      </c>
      <c r="D16" s="25">
        <v>2827</v>
      </c>
      <c r="E16" s="25">
        <v>2825</v>
      </c>
      <c r="F16" s="25">
        <v>2606</v>
      </c>
      <c r="G16" s="25">
        <v>2531</v>
      </c>
      <c r="H16" s="1">
        <v>2522</v>
      </c>
      <c r="I16" s="1">
        <v>2521</v>
      </c>
      <c r="J16" s="1">
        <v>2495</v>
      </c>
      <c r="K16" s="1">
        <v>2490</v>
      </c>
      <c r="L16" s="1">
        <v>2339</v>
      </c>
      <c r="M16" s="1">
        <v>2162</v>
      </c>
      <c r="N16" s="1">
        <v>1895</v>
      </c>
      <c r="O16" s="1">
        <v>1911</v>
      </c>
      <c r="P16" s="1">
        <v>2070</v>
      </c>
      <c r="Q16" s="1">
        <v>2014</v>
      </c>
      <c r="R16" s="1">
        <v>1995</v>
      </c>
      <c r="S16" s="1">
        <v>1883</v>
      </c>
      <c r="T16" s="1">
        <v>1851</v>
      </c>
      <c r="U16" s="1">
        <v>1872</v>
      </c>
      <c r="V16" s="1">
        <v>1502</v>
      </c>
      <c r="W16" s="1">
        <v>1452</v>
      </c>
      <c r="X16" s="3">
        <f t="shared" si="2"/>
        <v>99.96034892942109</v>
      </c>
      <c r="Y16" s="3">
        <f t="shared" si="3"/>
        <v>98.96866322887743</v>
      </c>
      <c r="Z16" s="3">
        <f t="shared" si="15"/>
        <v>99.79959919839679</v>
      </c>
      <c r="AA16" s="3">
        <f t="shared" si="16"/>
        <v>93.93574297188755</v>
      </c>
      <c r="AB16" s="3">
        <f t="shared" si="4"/>
        <v>92.43266353142369</v>
      </c>
      <c r="AC16" s="3">
        <f t="shared" si="5"/>
        <v>87.65032377428307</v>
      </c>
      <c r="AD16" s="3">
        <f t="shared" si="6"/>
        <v>100.84432717678101</v>
      </c>
      <c r="AE16" s="3">
        <f t="shared" si="7"/>
        <v>108.32025117739403</v>
      </c>
      <c r="AF16" s="3">
        <f t="shared" si="8"/>
        <v>97.29468599033815</v>
      </c>
      <c r="AG16" s="3">
        <f t="shared" si="9"/>
        <v>99.05660377358491</v>
      </c>
      <c r="AH16" s="3">
        <f t="shared" si="10"/>
        <v>94.38596491228071</v>
      </c>
      <c r="AI16" s="3">
        <f t="shared" si="11"/>
        <v>98.30058417419012</v>
      </c>
      <c r="AJ16" s="3">
        <f t="shared" si="12"/>
        <v>101.13452188006482</v>
      </c>
      <c r="AK16" s="3">
        <f t="shared" si="13"/>
        <v>80.23504273504274</v>
      </c>
      <c r="AL16" s="3">
        <f t="shared" si="14"/>
        <v>96.6711051930759</v>
      </c>
    </row>
    <row r="17" spans="1:38" ht="12.75">
      <c r="A17" s="22">
        <v>10</v>
      </c>
      <c r="B17" s="1" t="s">
        <v>143</v>
      </c>
      <c r="C17" s="25" t="s">
        <v>117</v>
      </c>
      <c r="D17" s="25">
        <v>2123</v>
      </c>
      <c r="E17" s="25">
        <v>2236</v>
      </c>
      <c r="F17" s="25">
        <v>2730</v>
      </c>
      <c r="G17" s="25">
        <v>2956</v>
      </c>
      <c r="H17" s="1">
        <v>3677</v>
      </c>
      <c r="I17" s="1">
        <v>3912</v>
      </c>
      <c r="J17" s="1">
        <v>3840</v>
      </c>
      <c r="K17" s="1">
        <v>3530</v>
      </c>
      <c r="L17" s="1">
        <v>3391</v>
      </c>
      <c r="M17" s="1">
        <v>3373</v>
      </c>
      <c r="N17" s="1">
        <v>3419</v>
      </c>
      <c r="O17" s="1">
        <v>3419</v>
      </c>
      <c r="P17" s="1">
        <v>3364</v>
      </c>
      <c r="Q17" s="1">
        <v>3495</v>
      </c>
      <c r="R17" s="1">
        <v>3454</v>
      </c>
      <c r="S17" s="1">
        <v>3433</v>
      </c>
      <c r="T17" s="1">
        <v>3513</v>
      </c>
      <c r="U17" s="1">
        <v>3523</v>
      </c>
      <c r="V17" s="1">
        <v>3523</v>
      </c>
      <c r="W17" s="1">
        <v>3539</v>
      </c>
      <c r="X17" s="3">
        <f t="shared" si="2"/>
        <v>106.39107968452544</v>
      </c>
      <c r="Y17" s="3">
        <f t="shared" si="3"/>
        <v>98.15950920245399</v>
      </c>
      <c r="Z17" s="3">
        <f t="shared" si="15"/>
        <v>91.92708333333334</v>
      </c>
      <c r="AA17" s="3">
        <f t="shared" si="16"/>
        <v>96.06232294617564</v>
      </c>
      <c r="AB17" s="3">
        <f t="shared" si="4"/>
        <v>99.46918313181953</v>
      </c>
      <c r="AC17" s="3">
        <f t="shared" si="5"/>
        <v>101.36377112362882</v>
      </c>
      <c r="AD17" s="3">
        <f t="shared" si="6"/>
        <v>100</v>
      </c>
      <c r="AE17" s="3">
        <f t="shared" si="7"/>
        <v>98.39134249780638</v>
      </c>
      <c r="AF17" s="3">
        <f t="shared" si="8"/>
        <v>103.89417360285375</v>
      </c>
      <c r="AG17" s="3">
        <f t="shared" si="9"/>
        <v>98.82689556509298</v>
      </c>
      <c r="AH17" s="3">
        <f t="shared" si="10"/>
        <v>99.39200926462073</v>
      </c>
      <c r="AI17" s="3">
        <f t="shared" si="11"/>
        <v>102.33032333236235</v>
      </c>
      <c r="AJ17" s="3">
        <f t="shared" si="12"/>
        <v>100.28465698832906</v>
      </c>
      <c r="AK17" s="3">
        <f t="shared" si="13"/>
        <v>100</v>
      </c>
      <c r="AL17" s="3">
        <f t="shared" si="14"/>
        <v>100.45415838773772</v>
      </c>
    </row>
    <row r="18" spans="1:38" ht="12.75">
      <c r="A18" s="22">
        <v>11</v>
      </c>
      <c r="B18" s="1" t="s">
        <v>168</v>
      </c>
      <c r="C18" s="25" t="s">
        <v>67</v>
      </c>
      <c r="D18" s="25">
        <v>739</v>
      </c>
      <c r="E18" s="25">
        <v>758</v>
      </c>
      <c r="F18" s="25">
        <v>596</v>
      </c>
      <c r="G18" s="25">
        <v>586</v>
      </c>
      <c r="H18" s="1">
        <v>443</v>
      </c>
      <c r="I18" s="1">
        <v>442</v>
      </c>
      <c r="J18" s="1">
        <v>502</v>
      </c>
      <c r="K18" s="1">
        <v>479</v>
      </c>
      <c r="L18" s="1">
        <v>398</v>
      </c>
      <c r="M18" s="1">
        <v>355</v>
      </c>
      <c r="N18" s="1">
        <v>317</v>
      </c>
      <c r="O18" s="1">
        <v>287</v>
      </c>
      <c r="P18" s="1">
        <v>279</v>
      </c>
      <c r="Q18" s="25" t="s">
        <v>167</v>
      </c>
      <c r="R18" s="25">
        <v>1497</v>
      </c>
      <c r="S18" s="25">
        <v>1428</v>
      </c>
      <c r="T18" s="25">
        <v>1386</v>
      </c>
      <c r="U18" s="25">
        <v>1389</v>
      </c>
      <c r="V18" s="25">
        <v>1590</v>
      </c>
      <c r="W18" s="25">
        <v>1778</v>
      </c>
      <c r="X18" s="3">
        <f t="shared" si="2"/>
        <v>99.77426636568849</v>
      </c>
      <c r="Y18" s="3">
        <f t="shared" si="3"/>
        <v>113.57466063348416</v>
      </c>
      <c r="Z18" s="3">
        <f t="shared" si="15"/>
        <v>95.4183266932271</v>
      </c>
      <c r="AA18" s="3">
        <f t="shared" si="16"/>
        <v>83.08977035490605</v>
      </c>
      <c r="AB18" s="3">
        <f t="shared" si="4"/>
        <v>89.19597989949749</v>
      </c>
      <c r="AC18" s="3">
        <f t="shared" si="5"/>
        <v>89.29577464788733</v>
      </c>
      <c r="AD18" s="3">
        <f t="shared" si="6"/>
        <v>90.53627760252367</v>
      </c>
      <c r="AE18" s="3">
        <f t="shared" si="7"/>
        <v>97.21254355400697</v>
      </c>
      <c r="AF18" s="3"/>
      <c r="AG18" s="3"/>
      <c r="AH18" s="3">
        <f t="shared" si="10"/>
        <v>95.39078156312625</v>
      </c>
      <c r="AI18" s="3">
        <f t="shared" si="11"/>
        <v>97.05882352941177</v>
      </c>
      <c r="AJ18" s="3">
        <f t="shared" si="12"/>
        <v>100.21645021645023</v>
      </c>
      <c r="AK18" s="3">
        <f t="shared" si="13"/>
        <v>114.4708423326134</v>
      </c>
      <c r="AL18" s="3">
        <f t="shared" si="14"/>
        <v>111.82389937106917</v>
      </c>
    </row>
    <row r="19" spans="1:38" ht="12.75">
      <c r="A19" s="22">
        <v>12</v>
      </c>
      <c r="B19" s="1" t="s">
        <v>166</v>
      </c>
      <c r="C19" s="25" t="s">
        <v>67</v>
      </c>
      <c r="D19" s="25">
        <v>2632</v>
      </c>
      <c r="E19" s="25">
        <v>2552</v>
      </c>
      <c r="F19" s="25">
        <v>2409</v>
      </c>
      <c r="G19" s="25">
        <v>2275</v>
      </c>
      <c r="H19" s="1">
        <v>1373</v>
      </c>
      <c r="I19" s="1">
        <v>1620</v>
      </c>
      <c r="J19" s="1">
        <v>1296</v>
      </c>
      <c r="K19" s="1">
        <v>2478</v>
      </c>
      <c r="L19" s="1">
        <v>2612</v>
      </c>
      <c r="M19" s="1">
        <v>2626</v>
      </c>
      <c r="N19" s="1">
        <v>2701</v>
      </c>
      <c r="O19" s="1">
        <v>2776</v>
      </c>
      <c r="P19" s="1">
        <v>2787</v>
      </c>
      <c r="Q19" s="1">
        <v>2811</v>
      </c>
      <c r="R19" s="1">
        <v>2818</v>
      </c>
      <c r="S19" s="1">
        <v>2804</v>
      </c>
      <c r="T19" s="1">
        <v>2780</v>
      </c>
      <c r="U19" s="1">
        <v>2734</v>
      </c>
      <c r="V19" s="1">
        <v>2484</v>
      </c>
      <c r="W19" s="1">
        <v>2416</v>
      </c>
      <c r="X19" s="3">
        <f t="shared" si="2"/>
        <v>117.98980335032776</v>
      </c>
      <c r="Y19" s="3">
        <f t="shared" si="3"/>
        <v>80</v>
      </c>
      <c r="Z19" s="3">
        <f t="shared" si="15"/>
        <v>191.2037037037037</v>
      </c>
      <c r="AA19" s="3">
        <f t="shared" si="16"/>
        <v>105.40758676351896</v>
      </c>
      <c r="AB19" s="3">
        <f t="shared" si="4"/>
        <v>100.53598774885147</v>
      </c>
      <c r="AC19" s="3">
        <f t="shared" si="5"/>
        <v>102.85605483625287</v>
      </c>
      <c r="AD19" s="3">
        <f t="shared" si="6"/>
        <v>102.77674935209183</v>
      </c>
      <c r="AE19" s="3">
        <f t="shared" si="7"/>
        <v>100.39625360230548</v>
      </c>
      <c r="AF19" s="3">
        <f t="shared" si="8"/>
        <v>100.86114101184069</v>
      </c>
      <c r="AG19" s="3">
        <f t="shared" si="9"/>
        <v>100.24902170046246</v>
      </c>
      <c r="AH19" s="3">
        <f t="shared" si="10"/>
        <v>99.50319375443577</v>
      </c>
      <c r="AI19" s="3">
        <f t="shared" si="11"/>
        <v>99.14407988587732</v>
      </c>
      <c r="AJ19" s="3">
        <f t="shared" si="12"/>
        <v>98.34532374100719</v>
      </c>
      <c r="AK19" s="3">
        <f t="shared" si="13"/>
        <v>90.8558888076079</v>
      </c>
      <c r="AL19" s="3">
        <f t="shared" si="14"/>
        <v>97.26247987117553</v>
      </c>
    </row>
    <row r="20" spans="1:37" ht="12.75">
      <c r="A20" s="22">
        <v>13</v>
      </c>
      <c r="B20" s="28" t="s">
        <v>183</v>
      </c>
      <c r="C20" s="25" t="s">
        <v>67</v>
      </c>
      <c r="D20" s="25">
        <v>9644</v>
      </c>
      <c r="E20" s="25">
        <v>10336</v>
      </c>
      <c r="F20" s="25">
        <v>9584</v>
      </c>
      <c r="G20" s="25">
        <v>8378</v>
      </c>
      <c r="H20" s="1">
        <v>11195</v>
      </c>
      <c r="I20" s="1">
        <v>11753</v>
      </c>
      <c r="J20" s="1">
        <v>8972</v>
      </c>
      <c r="K20" s="1">
        <v>8341</v>
      </c>
      <c r="L20" s="1">
        <v>7024</v>
      </c>
      <c r="M20" s="1">
        <v>7813</v>
      </c>
      <c r="X20" s="3">
        <f t="shared" si="2"/>
        <v>104.98436802143813</v>
      </c>
      <c r="Y20" s="3">
        <f t="shared" si="3"/>
        <v>76.33795626648515</v>
      </c>
      <c r="Z20" s="3">
        <f t="shared" si="15"/>
        <v>92.96700847079804</v>
      </c>
      <c r="AA20" s="3">
        <f t="shared" si="16"/>
        <v>84.21052631578947</v>
      </c>
      <c r="AB20" s="3">
        <f t="shared" si="4"/>
        <v>111.23291571753985</v>
      </c>
      <c r="AC20" s="3">
        <f t="shared" si="5"/>
        <v>0</v>
      </c>
      <c r="AD20" s="3"/>
      <c r="AE20" s="3"/>
      <c r="AF20" s="3"/>
      <c r="AG20" s="3"/>
      <c r="AH20" s="3"/>
      <c r="AI20" s="3"/>
      <c r="AK20" s="3"/>
    </row>
    <row r="21" spans="1:37" ht="25.5">
      <c r="A21" s="22">
        <v>14</v>
      </c>
      <c r="B21" s="28" t="s">
        <v>184</v>
      </c>
      <c r="C21" s="25" t="s">
        <v>84</v>
      </c>
      <c r="D21" s="25">
        <v>37.6</v>
      </c>
      <c r="E21" s="25">
        <v>40.4</v>
      </c>
      <c r="F21" s="25">
        <v>38.2</v>
      </c>
      <c r="G21" s="25">
        <v>33.9</v>
      </c>
      <c r="H21" s="3">
        <v>46</v>
      </c>
      <c r="I21" s="1">
        <v>48.4</v>
      </c>
      <c r="J21" s="3">
        <v>48</v>
      </c>
      <c r="X21" s="3">
        <f t="shared" si="2"/>
        <v>105.21739130434781</v>
      </c>
      <c r="Y21" s="3">
        <f t="shared" si="3"/>
        <v>99.17355371900827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K21" s="3"/>
    </row>
    <row r="22" spans="1:37" ht="25.5">
      <c r="A22" s="22"/>
      <c r="B22" s="28" t="s">
        <v>165</v>
      </c>
      <c r="C22" s="25"/>
      <c r="D22" s="25"/>
      <c r="E22" s="25"/>
      <c r="F22" s="25"/>
      <c r="G22" s="25"/>
      <c r="H22" s="29"/>
      <c r="I22" s="23"/>
      <c r="J22" s="29"/>
      <c r="K22" s="1">
        <v>46.6</v>
      </c>
      <c r="L22" s="1">
        <v>46.6</v>
      </c>
      <c r="M22" s="1">
        <v>55.2</v>
      </c>
      <c r="N22" s="3">
        <v>51.9</v>
      </c>
      <c r="O22" s="1">
        <v>49.1</v>
      </c>
      <c r="P22" s="1">
        <v>38.5</v>
      </c>
      <c r="Q22" s="1">
        <v>38.5</v>
      </c>
      <c r="R22" s="1">
        <v>25.3</v>
      </c>
      <c r="S22" s="1">
        <v>25.3</v>
      </c>
      <c r="T22" s="1">
        <v>37.6</v>
      </c>
      <c r="V22" s="1">
        <v>38.2</v>
      </c>
      <c r="X22" s="3"/>
      <c r="Y22" s="3"/>
      <c r="Z22" s="3"/>
      <c r="AA22" s="3"/>
      <c r="AB22" s="3"/>
      <c r="AC22" s="3"/>
      <c r="AD22" s="3">
        <f t="shared" si="6"/>
        <v>94.60500963391138</v>
      </c>
      <c r="AE22" s="3">
        <f t="shared" si="7"/>
        <v>78.41140529531569</v>
      </c>
      <c r="AF22" s="3">
        <f t="shared" si="8"/>
        <v>100</v>
      </c>
      <c r="AG22" s="3"/>
      <c r="AH22" s="3"/>
      <c r="AI22" s="3"/>
      <c r="AK22" s="3"/>
    </row>
    <row r="23" spans="1:38" ht="12.75">
      <c r="A23" s="22">
        <v>15</v>
      </c>
      <c r="B23" s="1" t="s">
        <v>147</v>
      </c>
      <c r="C23" s="25" t="s">
        <v>148</v>
      </c>
      <c r="D23" s="25">
        <v>18200</v>
      </c>
      <c r="E23" s="25">
        <v>18200</v>
      </c>
      <c r="F23" s="25">
        <v>19100</v>
      </c>
      <c r="G23" s="25">
        <v>19900</v>
      </c>
      <c r="H23" s="1">
        <v>20600</v>
      </c>
      <c r="I23" s="1">
        <v>22600</v>
      </c>
      <c r="J23" s="1">
        <v>38300</v>
      </c>
      <c r="K23" s="1">
        <v>54600</v>
      </c>
      <c r="L23" s="1">
        <v>89000</v>
      </c>
      <c r="M23" s="1">
        <v>90600</v>
      </c>
      <c r="N23" s="1">
        <v>91500</v>
      </c>
      <c r="O23" s="1">
        <v>105100</v>
      </c>
      <c r="P23" s="1">
        <v>116800</v>
      </c>
      <c r="Q23" s="1">
        <v>130900</v>
      </c>
      <c r="R23" s="1">
        <v>149600</v>
      </c>
      <c r="S23" s="1">
        <v>167200</v>
      </c>
      <c r="T23" s="1">
        <v>170800</v>
      </c>
      <c r="U23" s="1">
        <v>173500</v>
      </c>
      <c r="V23" s="1">
        <v>182600</v>
      </c>
      <c r="W23" s="1">
        <v>194300</v>
      </c>
      <c r="X23" s="3">
        <f t="shared" si="2"/>
        <v>109.70873786407766</v>
      </c>
      <c r="Y23" s="3">
        <f t="shared" si="3"/>
        <v>169.4690265486726</v>
      </c>
      <c r="Z23" s="3">
        <f t="shared" si="15"/>
        <v>142.55874673629242</v>
      </c>
      <c r="AA23" s="3">
        <f t="shared" si="16"/>
        <v>163.003663003663</v>
      </c>
      <c r="AB23" s="3">
        <f t="shared" si="4"/>
        <v>101.79775280898878</v>
      </c>
      <c r="AC23" s="3">
        <f t="shared" si="5"/>
        <v>100.99337748344371</v>
      </c>
      <c r="AD23" s="3">
        <f t="shared" si="6"/>
        <v>114.86338797814209</v>
      </c>
      <c r="AE23" s="3">
        <f t="shared" si="7"/>
        <v>111.13225499524262</v>
      </c>
      <c r="AF23" s="3">
        <f t="shared" si="8"/>
        <v>112.07191780821917</v>
      </c>
      <c r="AG23" s="3">
        <f t="shared" si="9"/>
        <v>114.28571428571428</v>
      </c>
      <c r="AH23" s="3">
        <f t="shared" si="10"/>
        <v>111.76470588235294</v>
      </c>
      <c r="AI23" s="3">
        <f t="shared" si="11"/>
        <v>102.15311004784688</v>
      </c>
      <c r="AJ23" s="3">
        <f aca="true" t="shared" si="17" ref="AJ23:AJ34">U23/T23*100</f>
        <v>101.5807962529274</v>
      </c>
      <c r="AK23" s="3">
        <f t="shared" si="13"/>
        <v>105.24495677233429</v>
      </c>
      <c r="AL23" s="3">
        <f t="shared" si="13"/>
        <v>106.40744797371305</v>
      </c>
    </row>
    <row r="24" spans="1:38" ht="12.75">
      <c r="A24" s="22">
        <v>16</v>
      </c>
      <c r="B24" s="1" t="s">
        <v>116</v>
      </c>
      <c r="C24" s="25" t="s">
        <v>67</v>
      </c>
      <c r="D24" s="25"/>
      <c r="E24" s="25"/>
      <c r="F24" s="25"/>
      <c r="G24" s="25"/>
      <c r="H24" s="1">
        <v>974</v>
      </c>
      <c r="I24" s="1">
        <v>1088</v>
      </c>
      <c r="J24" s="1">
        <v>1671</v>
      </c>
      <c r="K24" s="1">
        <v>2374</v>
      </c>
      <c r="L24" s="1">
        <v>1303</v>
      </c>
      <c r="M24" s="1">
        <v>1614</v>
      </c>
      <c r="N24" s="1">
        <v>1627</v>
      </c>
      <c r="O24" s="1">
        <v>2458</v>
      </c>
      <c r="P24" s="1">
        <v>1607</v>
      </c>
      <c r="Q24" s="1">
        <v>2036</v>
      </c>
      <c r="R24" s="1">
        <v>2015</v>
      </c>
      <c r="S24" s="1">
        <v>1666</v>
      </c>
      <c r="T24" s="1">
        <v>774</v>
      </c>
      <c r="U24" s="1">
        <v>1399</v>
      </c>
      <c r="V24" s="1">
        <v>1409</v>
      </c>
      <c r="W24" s="1">
        <v>1030</v>
      </c>
      <c r="X24" s="3">
        <f t="shared" si="2"/>
        <v>111.70431211498972</v>
      </c>
      <c r="Y24" s="3">
        <f t="shared" si="3"/>
        <v>153.58455882352942</v>
      </c>
      <c r="Z24" s="3">
        <f t="shared" si="15"/>
        <v>142.07061639736685</v>
      </c>
      <c r="AA24" s="3">
        <f t="shared" si="16"/>
        <v>54.886267902274646</v>
      </c>
      <c r="AB24" s="3">
        <f t="shared" si="4"/>
        <v>123.86799693016117</v>
      </c>
      <c r="AC24" s="3">
        <f t="shared" si="5"/>
        <v>100.80545229244113</v>
      </c>
      <c r="AD24" s="3">
        <f t="shared" si="6"/>
        <v>151.07559926244622</v>
      </c>
      <c r="AE24" s="3">
        <f t="shared" si="7"/>
        <v>65.37835638730675</v>
      </c>
      <c r="AF24" s="3">
        <f t="shared" si="8"/>
        <v>126.69570628500311</v>
      </c>
      <c r="AG24" s="3">
        <f t="shared" si="9"/>
        <v>98.96856581532415</v>
      </c>
      <c r="AH24" s="3">
        <f t="shared" si="10"/>
        <v>82.67990074441688</v>
      </c>
      <c r="AI24" s="3">
        <f t="shared" si="11"/>
        <v>46.45858343337335</v>
      </c>
      <c r="AJ24" s="3">
        <f t="shared" si="17"/>
        <v>180.74935400516796</v>
      </c>
      <c r="AK24" s="3">
        <f t="shared" si="13"/>
        <v>100.71479628305933</v>
      </c>
      <c r="AL24" s="3">
        <f t="shared" si="13"/>
        <v>73.10149041873669</v>
      </c>
    </row>
    <row r="25" spans="1:38" ht="12.75">
      <c r="A25" s="22">
        <v>17</v>
      </c>
      <c r="B25" s="1" t="s">
        <v>132</v>
      </c>
      <c r="C25" s="25" t="s">
        <v>117</v>
      </c>
      <c r="D25" s="25"/>
      <c r="E25" s="25"/>
      <c r="F25" s="25"/>
      <c r="G25" s="25"/>
      <c r="H25" s="1">
        <v>11450</v>
      </c>
      <c r="I25" s="1">
        <v>11686</v>
      </c>
      <c r="J25" s="1">
        <v>11689</v>
      </c>
      <c r="K25" s="1">
        <v>11504</v>
      </c>
      <c r="L25" s="1">
        <v>11504</v>
      </c>
      <c r="M25" s="1">
        <v>11423</v>
      </c>
      <c r="N25" s="1">
        <v>11423</v>
      </c>
      <c r="O25" s="1">
        <v>11241</v>
      </c>
      <c r="P25" s="1">
        <v>11150</v>
      </c>
      <c r="Q25" s="1">
        <v>10477</v>
      </c>
      <c r="R25" s="1">
        <v>11268</v>
      </c>
      <c r="S25" s="1">
        <v>11467</v>
      </c>
      <c r="T25" s="1">
        <v>12036</v>
      </c>
      <c r="U25" s="1">
        <v>19386</v>
      </c>
      <c r="V25" s="1">
        <v>13461</v>
      </c>
      <c r="W25" s="1">
        <v>13469</v>
      </c>
      <c r="X25" s="3">
        <f t="shared" si="2"/>
        <v>102.06113537117905</v>
      </c>
      <c r="Y25" s="3">
        <f t="shared" si="3"/>
        <v>100.02567174396715</v>
      </c>
      <c r="Z25" s="3">
        <f t="shared" si="15"/>
        <v>98.41731542475833</v>
      </c>
      <c r="AA25" s="3">
        <f t="shared" si="16"/>
        <v>100</v>
      </c>
      <c r="AB25" s="3">
        <f t="shared" si="4"/>
        <v>99.29589707927677</v>
      </c>
      <c r="AC25" s="3">
        <f t="shared" si="5"/>
        <v>100</v>
      </c>
      <c r="AD25" s="3">
        <f t="shared" si="6"/>
        <v>98.40672327759783</v>
      </c>
      <c r="AE25" s="3">
        <f t="shared" si="7"/>
        <v>99.19046348189663</v>
      </c>
      <c r="AF25" s="3">
        <f t="shared" si="8"/>
        <v>93.96412556053811</v>
      </c>
      <c r="AG25" s="3">
        <f t="shared" si="9"/>
        <v>107.54987114632051</v>
      </c>
      <c r="AH25" s="3">
        <f t="shared" si="10"/>
        <v>101.76606318778842</v>
      </c>
      <c r="AI25" s="3">
        <f t="shared" si="11"/>
        <v>104.96206505624836</v>
      </c>
      <c r="AJ25" s="3">
        <f t="shared" si="17"/>
        <v>161.0667996011964</v>
      </c>
      <c r="AK25" s="3">
        <f t="shared" si="13"/>
        <v>69.43670690188796</v>
      </c>
      <c r="AL25" s="3">
        <f t="shared" si="13"/>
        <v>100.05943094866652</v>
      </c>
    </row>
    <row r="26" spans="1:38" ht="12.75">
      <c r="A26" s="22">
        <v>18</v>
      </c>
      <c r="B26" s="1" t="s">
        <v>133</v>
      </c>
      <c r="C26" s="25" t="s">
        <v>13</v>
      </c>
      <c r="D26" s="25"/>
      <c r="E26" s="25"/>
      <c r="F26" s="25"/>
      <c r="G26" s="25"/>
      <c r="H26" s="1">
        <v>4209.9</v>
      </c>
      <c r="I26" s="3">
        <v>4585</v>
      </c>
      <c r="J26" s="3">
        <v>5698.9</v>
      </c>
      <c r="K26" s="3">
        <v>8098.9</v>
      </c>
      <c r="L26" s="3">
        <v>11203</v>
      </c>
      <c r="M26" s="3">
        <v>11122</v>
      </c>
      <c r="N26" s="3">
        <v>11809.9</v>
      </c>
      <c r="O26" s="3">
        <v>14139.5</v>
      </c>
      <c r="P26" s="3">
        <v>21542.2</v>
      </c>
      <c r="Q26" s="3">
        <v>24357.2</v>
      </c>
      <c r="R26" s="3">
        <v>27282.1</v>
      </c>
      <c r="S26" s="3">
        <v>33931</v>
      </c>
      <c r="T26" s="3">
        <v>37115.3</v>
      </c>
      <c r="U26" s="3">
        <v>39749.9</v>
      </c>
      <c r="V26" s="3">
        <v>45592.7</v>
      </c>
      <c r="W26" s="3">
        <v>51875.48</v>
      </c>
      <c r="X26" s="3">
        <f t="shared" si="2"/>
        <v>108.90995035511533</v>
      </c>
      <c r="Y26" s="3">
        <f t="shared" si="3"/>
        <v>124.29443838604143</v>
      </c>
      <c r="Z26" s="3">
        <f t="shared" si="15"/>
        <v>142.1133903033919</v>
      </c>
      <c r="AA26" s="3">
        <f t="shared" si="16"/>
        <v>138.3274271814691</v>
      </c>
      <c r="AB26" s="3">
        <f t="shared" si="4"/>
        <v>99.27697938052307</v>
      </c>
      <c r="AC26" s="3">
        <f t="shared" si="5"/>
        <v>106.18503866211113</v>
      </c>
      <c r="AD26" s="3">
        <f t="shared" si="6"/>
        <v>119.72582324998517</v>
      </c>
      <c r="AE26" s="3">
        <f t="shared" si="7"/>
        <v>152.35475087520774</v>
      </c>
      <c r="AF26" s="3">
        <f t="shared" si="8"/>
        <v>113.06737473424255</v>
      </c>
      <c r="AG26" s="3">
        <f t="shared" si="9"/>
        <v>112.00835892467114</v>
      </c>
      <c r="AH26" s="3">
        <f t="shared" si="10"/>
        <v>124.37092452560469</v>
      </c>
      <c r="AI26" s="3">
        <f t="shared" si="11"/>
        <v>109.38463352096903</v>
      </c>
      <c r="AJ26" s="3">
        <f t="shared" si="17"/>
        <v>107.09842032800489</v>
      </c>
      <c r="AK26" s="3">
        <f t="shared" si="13"/>
        <v>114.6989049029054</v>
      </c>
      <c r="AL26" s="3">
        <f t="shared" si="13"/>
        <v>113.78023236175969</v>
      </c>
    </row>
    <row r="27" spans="1:38" ht="12.75">
      <c r="A27" s="22">
        <v>19</v>
      </c>
      <c r="B27" s="1" t="s">
        <v>134</v>
      </c>
      <c r="C27" s="25" t="s">
        <v>117</v>
      </c>
      <c r="D27" s="25"/>
      <c r="E27" s="25"/>
      <c r="F27" s="25"/>
      <c r="G27" s="25"/>
      <c r="H27" s="1">
        <v>1581</v>
      </c>
      <c r="I27" s="1">
        <v>1261</v>
      </c>
      <c r="J27" s="1">
        <v>1409</v>
      </c>
      <c r="K27" s="1">
        <v>1503</v>
      </c>
      <c r="L27" s="1">
        <v>1518</v>
      </c>
      <c r="M27" s="1">
        <v>1715</v>
      </c>
      <c r="N27" s="1">
        <v>1405</v>
      </c>
      <c r="O27" s="1">
        <v>1839</v>
      </c>
      <c r="P27" s="1">
        <v>1929</v>
      </c>
      <c r="Q27" s="1">
        <v>2142</v>
      </c>
      <c r="R27" s="1">
        <v>2095</v>
      </c>
      <c r="S27" s="1">
        <v>2397</v>
      </c>
      <c r="T27" s="1">
        <v>2629</v>
      </c>
      <c r="U27" s="1">
        <v>2313</v>
      </c>
      <c r="V27" s="1">
        <v>2270</v>
      </c>
      <c r="W27" s="1">
        <v>2811</v>
      </c>
      <c r="X27" s="3">
        <f t="shared" si="2"/>
        <v>79.7596457938014</v>
      </c>
      <c r="Y27" s="3">
        <f t="shared" si="3"/>
        <v>111.73671689135607</v>
      </c>
      <c r="Z27" s="3">
        <f t="shared" si="15"/>
        <v>106.67139815471967</v>
      </c>
      <c r="AA27" s="3">
        <f t="shared" si="16"/>
        <v>100.99800399201597</v>
      </c>
      <c r="AB27" s="3">
        <f t="shared" si="4"/>
        <v>112.97760210803689</v>
      </c>
      <c r="AC27" s="3">
        <f t="shared" si="5"/>
        <v>81.92419825072886</v>
      </c>
      <c r="AD27" s="3">
        <f t="shared" si="6"/>
        <v>130.8896797153025</v>
      </c>
      <c r="AE27" s="3">
        <f t="shared" si="7"/>
        <v>104.89396411092986</v>
      </c>
      <c r="AF27" s="3">
        <f t="shared" si="8"/>
        <v>111.04199066874028</v>
      </c>
      <c r="AG27" s="3">
        <f t="shared" si="9"/>
        <v>97.80578898225957</v>
      </c>
      <c r="AH27" s="3">
        <f t="shared" si="10"/>
        <v>114.41527446300717</v>
      </c>
      <c r="AI27" s="3">
        <f t="shared" si="11"/>
        <v>109.6787651230705</v>
      </c>
      <c r="AJ27" s="3">
        <f t="shared" si="17"/>
        <v>87.98022061620388</v>
      </c>
      <c r="AK27" s="3">
        <f t="shared" si="13"/>
        <v>98.14094249891915</v>
      </c>
      <c r="AL27" s="3">
        <f t="shared" si="13"/>
        <v>123.83259911894274</v>
      </c>
    </row>
    <row r="28" spans="1:38" ht="12.75">
      <c r="A28" s="22">
        <v>20</v>
      </c>
      <c r="B28" s="1" t="s">
        <v>135</v>
      </c>
      <c r="C28" s="25" t="s">
        <v>13</v>
      </c>
      <c r="D28" s="25"/>
      <c r="E28" s="25"/>
      <c r="F28" s="25"/>
      <c r="G28" s="25"/>
      <c r="H28" s="1">
        <v>112</v>
      </c>
      <c r="I28" s="1">
        <v>129.3</v>
      </c>
      <c r="J28" s="1">
        <v>140.1</v>
      </c>
      <c r="K28" s="1">
        <v>154.8</v>
      </c>
      <c r="L28" s="1">
        <v>267.7</v>
      </c>
      <c r="M28" s="1">
        <v>478.5</v>
      </c>
      <c r="N28" s="1">
        <v>514.2</v>
      </c>
      <c r="O28" s="3">
        <v>571</v>
      </c>
      <c r="P28" s="3">
        <v>661.1</v>
      </c>
      <c r="Q28" s="3">
        <v>1135.5</v>
      </c>
      <c r="R28" s="3">
        <v>1130.2</v>
      </c>
      <c r="S28" s="3">
        <v>1723.4</v>
      </c>
      <c r="T28" s="3">
        <v>1642.2</v>
      </c>
      <c r="U28" s="3">
        <v>1783.3</v>
      </c>
      <c r="V28" s="3">
        <v>1805.7</v>
      </c>
      <c r="W28" s="3">
        <v>1984.49</v>
      </c>
      <c r="X28" s="3">
        <f t="shared" si="2"/>
        <v>115.44642857142857</v>
      </c>
      <c r="Y28" s="3">
        <f t="shared" si="3"/>
        <v>108.35266821345706</v>
      </c>
      <c r="Z28" s="3">
        <f t="shared" si="15"/>
        <v>110.49250535331907</v>
      </c>
      <c r="AA28" s="3">
        <f t="shared" si="16"/>
        <v>172.9328165374677</v>
      </c>
      <c r="AB28" s="3">
        <f t="shared" si="4"/>
        <v>178.7448636533433</v>
      </c>
      <c r="AC28" s="3">
        <f t="shared" si="5"/>
        <v>107.46081504702197</v>
      </c>
      <c r="AD28" s="3">
        <f t="shared" si="6"/>
        <v>111.04628549202644</v>
      </c>
      <c r="AE28" s="3">
        <f t="shared" si="7"/>
        <v>115.77933450087565</v>
      </c>
      <c r="AF28" s="3">
        <f t="shared" si="8"/>
        <v>171.7591892300711</v>
      </c>
      <c r="AG28" s="3">
        <f t="shared" si="9"/>
        <v>99.53324526640247</v>
      </c>
      <c r="AH28" s="3">
        <f t="shared" si="10"/>
        <v>152.48628561316582</v>
      </c>
      <c r="AI28" s="3">
        <f t="shared" si="11"/>
        <v>95.28838342810722</v>
      </c>
      <c r="AJ28" s="3">
        <f t="shared" si="17"/>
        <v>108.59213250517598</v>
      </c>
      <c r="AK28" s="3">
        <f t="shared" si="13"/>
        <v>101.25609824482702</v>
      </c>
      <c r="AL28" s="3">
        <f t="shared" si="13"/>
        <v>109.90142327075372</v>
      </c>
    </row>
    <row r="29" spans="1:38" ht="25.5">
      <c r="A29" s="22">
        <v>21</v>
      </c>
      <c r="B29" s="28" t="s">
        <v>162</v>
      </c>
      <c r="C29" s="25" t="s">
        <v>117</v>
      </c>
      <c r="D29" s="25">
        <v>9335</v>
      </c>
      <c r="E29" s="25">
        <v>11000</v>
      </c>
      <c r="F29" s="25">
        <v>11702</v>
      </c>
      <c r="G29" s="25">
        <v>14693</v>
      </c>
      <c r="H29" s="1">
        <v>12111</v>
      </c>
      <c r="I29" s="1">
        <v>45668</v>
      </c>
      <c r="J29" s="1">
        <v>50335</v>
      </c>
      <c r="K29" s="1">
        <v>60261</v>
      </c>
      <c r="L29" s="1">
        <v>64824</v>
      </c>
      <c r="M29" s="1">
        <v>57356</v>
      </c>
      <c r="N29" s="1">
        <v>115918</v>
      </c>
      <c r="O29" s="1">
        <v>112909</v>
      </c>
      <c r="P29" s="1">
        <v>129177</v>
      </c>
      <c r="Q29" s="1">
        <v>29976</v>
      </c>
      <c r="R29" s="1">
        <v>26982</v>
      </c>
      <c r="S29" s="1">
        <v>27134</v>
      </c>
      <c r="T29" s="1">
        <v>29107</v>
      </c>
      <c r="U29" s="1">
        <v>25211</v>
      </c>
      <c r="V29" s="1">
        <v>23850</v>
      </c>
      <c r="W29" s="1">
        <v>47508</v>
      </c>
      <c r="X29" s="3">
        <f t="shared" si="2"/>
        <v>377.0786887953101</v>
      </c>
      <c r="Y29" s="3">
        <f t="shared" si="3"/>
        <v>110.21940965227293</v>
      </c>
      <c r="Z29" s="3">
        <f t="shared" si="15"/>
        <v>119.71987682527067</v>
      </c>
      <c r="AA29" s="3">
        <f t="shared" si="16"/>
        <v>107.57206153233435</v>
      </c>
      <c r="AB29" s="3">
        <f t="shared" si="4"/>
        <v>88.47957546587683</v>
      </c>
      <c r="AC29" s="3">
        <f t="shared" si="5"/>
        <v>202.10265708905783</v>
      </c>
      <c r="AD29" s="3">
        <f t="shared" si="6"/>
        <v>97.40419952035059</v>
      </c>
      <c r="AE29" s="3">
        <f t="shared" si="7"/>
        <v>114.40806313048562</v>
      </c>
      <c r="AF29" s="3">
        <f t="shared" si="8"/>
        <v>23.205369376901462</v>
      </c>
      <c r="AG29" s="3">
        <f t="shared" si="9"/>
        <v>90.01200960768615</v>
      </c>
      <c r="AH29" s="3">
        <f t="shared" si="10"/>
        <v>100.56333852197761</v>
      </c>
      <c r="AI29" s="3">
        <f t="shared" si="11"/>
        <v>107.27132011498487</v>
      </c>
      <c r="AJ29" s="3">
        <f t="shared" si="17"/>
        <v>86.61490363142886</v>
      </c>
      <c r="AK29" s="3">
        <f t="shared" si="13"/>
        <v>94.60156280988457</v>
      </c>
      <c r="AL29" s="3">
        <f t="shared" si="13"/>
        <v>199.19496855345912</v>
      </c>
    </row>
    <row r="30" spans="1:38" ht="12.75">
      <c r="A30" s="22">
        <v>22</v>
      </c>
      <c r="B30" s="1" t="s">
        <v>161</v>
      </c>
      <c r="C30" s="25" t="s">
        <v>13</v>
      </c>
      <c r="D30" s="25">
        <v>583.1</v>
      </c>
      <c r="E30" s="25">
        <v>677.6</v>
      </c>
      <c r="F30" s="25">
        <v>814.1</v>
      </c>
      <c r="G30" s="25">
        <v>939.2</v>
      </c>
      <c r="H30" s="1">
        <v>1044.2</v>
      </c>
      <c r="I30" s="1">
        <v>1998.7</v>
      </c>
      <c r="J30" s="3">
        <v>2077</v>
      </c>
      <c r="K30" s="3">
        <v>8242.6</v>
      </c>
      <c r="L30" s="3">
        <v>8926.5</v>
      </c>
      <c r="M30" s="3">
        <v>8782.9</v>
      </c>
      <c r="N30" s="3">
        <v>13028.7</v>
      </c>
      <c r="O30" s="3">
        <v>29621.2</v>
      </c>
      <c r="P30" s="3">
        <v>29509.5</v>
      </c>
      <c r="Q30" s="3">
        <v>9279.4</v>
      </c>
      <c r="R30" s="3">
        <v>9236.9</v>
      </c>
      <c r="S30" s="3">
        <v>10002.1</v>
      </c>
      <c r="T30" s="3">
        <v>10241</v>
      </c>
      <c r="U30" s="3">
        <v>11160.3</v>
      </c>
      <c r="V30" s="3">
        <v>13855</v>
      </c>
      <c r="W30" s="3">
        <v>14979.52</v>
      </c>
      <c r="X30" s="3">
        <f t="shared" si="2"/>
        <v>191.40969162995594</v>
      </c>
      <c r="Y30" s="3">
        <f t="shared" si="3"/>
        <v>103.91754640516335</v>
      </c>
      <c r="Z30" s="3">
        <f t="shared" si="15"/>
        <v>396.85122773230626</v>
      </c>
      <c r="AA30" s="3">
        <f t="shared" si="16"/>
        <v>108.2971392521777</v>
      </c>
      <c r="AB30" s="3">
        <f t="shared" si="4"/>
        <v>98.39130678317369</v>
      </c>
      <c r="AC30" s="3">
        <f t="shared" si="5"/>
        <v>148.3416639151078</v>
      </c>
      <c r="AD30" s="3">
        <f t="shared" si="6"/>
        <v>227.3534581347333</v>
      </c>
      <c r="AE30" s="3">
        <f t="shared" si="7"/>
        <v>99.6229052165341</v>
      </c>
      <c r="AF30" s="3">
        <f t="shared" si="8"/>
        <v>31.445466714109017</v>
      </c>
      <c r="AG30" s="3">
        <f t="shared" si="9"/>
        <v>99.54199624975753</v>
      </c>
      <c r="AH30" s="3">
        <f t="shared" si="10"/>
        <v>108.28416460067774</v>
      </c>
      <c r="AI30" s="3">
        <f t="shared" si="11"/>
        <v>102.38849841533278</v>
      </c>
      <c r="AJ30" s="3">
        <f t="shared" si="17"/>
        <v>108.97666243530904</v>
      </c>
      <c r="AK30" s="3">
        <f t="shared" si="13"/>
        <v>124.14540827755528</v>
      </c>
      <c r="AL30" s="3">
        <f t="shared" si="13"/>
        <v>108.11634788884878</v>
      </c>
    </row>
    <row r="31" spans="1:38" ht="12.75">
      <c r="A31" s="22">
        <v>23</v>
      </c>
      <c r="B31" s="1" t="s">
        <v>73</v>
      </c>
      <c r="C31" s="25" t="s">
        <v>67</v>
      </c>
      <c r="D31" s="25">
        <v>2267</v>
      </c>
      <c r="E31" s="25">
        <v>2038</v>
      </c>
      <c r="F31" s="25">
        <v>1905</v>
      </c>
      <c r="G31" s="25">
        <v>1648</v>
      </c>
      <c r="H31" s="1">
        <v>1546</v>
      </c>
      <c r="I31" s="1">
        <v>1454</v>
      </c>
      <c r="J31" s="1">
        <v>1556</v>
      </c>
      <c r="K31" s="1">
        <v>1742</v>
      </c>
      <c r="L31" s="1">
        <v>1990</v>
      </c>
      <c r="M31" s="1">
        <v>2049</v>
      </c>
      <c r="N31" s="1">
        <v>1950</v>
      </c>
      <c r="O31" s="1">
        <v>2013</v>
      </c>
      <c r="P31" s="1">
        <v>1985</v>
      </c>
      <c r="Q31" s="1">
        <v>2115</v>
      </c>
      <c r="R31" s="1">
        <v>2180</v>
      </c>
      <c r="S31" s="1">
        <v>2051</v>
      </c>
      <c r="T31" s="1">
        <v>1957</v>
      </c>
      <c r="U31" s="1">
        <v>1902</v>
      </c>
      <c r="V31" s="1">
        <v>1738</v>
      </c>
      <c r="W31" s="1">
        <v>1708</v>
      </c>
      <c r="X31" s="3">
        <f t="shared" si="2"/>
        <v>94.04915912031048</v>
      </c>
      <c r="Y31" s="3">
        <f t="shared" si="3"/>
        <v>107.01513067400275</v>
      </c>
      <c r="Z31" s="3">
        <f t="shared" si="15"/>
        <v>111.95372750642673</v>
      </c>
      <c r="AA31" s="3">
        <f t="shared" si="16"/>
        <v>114.23650975889781</v>
      </c>
      <c r="AB31" s="3">
        <f t="shared" si="4"/>
        <v>102.96482412060301</v>
      </c>
      <c r="AC31" s="3">
        <f t="shared" si="5"/>
        <v>95.16837481698389</v>
      </c>
      <c r="AD31" s="3">
        <f t="shared" si="6"/>
        <v>103.23076923076924</v>
      </c>
      <c r="AE31" s="3">
        <f t="shared" si="7"/>
        <v>98.60904123199205</v>
      </c>
      <c r="AF31" s="3">
        <f t="shared" si="8"/>
        <v>106.54911838790933</v>
      </c>
      <c r="AG31" s="3">
        <f t="shared" si="9"/>
        <v>103.07328605200945</v>
      </c>
      <c r="AH31" s="3">
        <f t="shared" si="10"/>
        <v>94.08256880733946</v>
      </c>
      <c r="AI31" s="3">
        <f t="shared" si="11"/>
        <v>95.4168698196002</v>
      </c>
      <c r="AJ31" s="3">
        <f t="shared" si="17"/>
        <v>97.18957588145119</v>
      </c>
      <c r="AK31" s="3">
        <f t="shared" si="13"/>
        <v>91.37749737118823</v>
      </c>
      <c r="AL31" s="3">
        <f t="shared" si="13"/>
        <v>98.27387802071347</v>
      </c>
    </row>
    <row r="32" spans="1:38" ht="12.75">
      <c r="A32" s="22">
        <v>24</v>
      </c>
      <c r="B32" s="1" t="s">
        <v>74</v>
      </c>
      <c r="C32" s="25" t="s">
        <v>67</v>
      </c>
      <c r="D32" s="25">
        <v>466</v>
      </c>
      <c r="E32" s="25">
        <v>513</v>
      </c>
      <c r="F32" s="25">
        <v>534</v>
      </c>
      <c r="G32" s="25">
        <v>548</v>
      </c>
      <c r="H32" s="1">
        <v>507</v>
      </c>
      <c r="I32" s="1">
        <v>492</v>
      </c>
      <c r="J32" s="1">
        <v>490</v>
      </c>
      <c r="K32" s="1">
        <v>493</v>
      </c>
      <c r="L32" s="1">
        <v>501</v>
      </c>
      <c r="M32" s="1">
        <v>512</v>
      </c>
      <c r="N32" s="1">
        <v>547</v>
      </c>
      <c r="O32" s="1">
        <v>487</v>
      </c>
      <c r="P32" s="1">
        <v>501</v>
      </c>
      <c r="Q32" s="1">
        <v>463</v>
      </c>
      <c r="R32" s="1">
        <v>449</v>
      </c>
      <c r="S32" s="1">
        <v>496</v>
      </c>
      <c r="T32" s="1">
        <v>488</v>
      </c>
      <c r="U32" s="1">
        <v>449</v>
      </c>
      <c r="V32" s="1">
        <v>516</v>
      </c>
      <c r="W32" s="1">
        <v>542</v>
      </c>
      <c r="X32" s="3">
        <f t="shared" si="2"/>
        <v>97.0414201183432</v>
      </c>
      <c r="Y32" s="3">
        <f t="shared" si="3"/>
        <v>99.59349593495935</v>
      </c>
      <c r="Z32" s="3">
        <f t="shared" si="15"/>
        <v>100.61224489795919</v>
      </c>
      <c r="AA32" s="3">
        <f t="shared" si="16"/>
        <v>101.62271805273835</v>
      </c>
      <c r="AB32" s="3">
        <f t="shared" si="4"/>
        <v>102.19560878243512</v>
      </c>
      <c r="AC32" s="3">
        <f t="shared" si="5"/>
        <v>106.8359375</v>
      </c>
      <c r="AD32" s="3">
        <f t="shared" si="6"/>
        <v>89.03107861060329</v>
      </c>
      <c r="AE32" s="3">
        <f t="shared" si="7"/>
        <v>102.87474332648871</v>
      </c>
      <c r="AF32" s="3">
        <f t="shared" si="8"/>
        <v>92.41516966067864</v>
      </c>
      <c r="AG32" s="3">
        <f t="shared" si="9"/>
        <v>96.97624190064795</v>
      </c>
      <c r="AH32" s="3">
        <f t="shared" si="10"/>
        <v>110.46770601336303</v>
      </c>
      <c r="AI32" s="3">
        <f t="shared" si="11"/>
        <v>98.38709677419355</v>
      </c>
      <c r="AJ32" s="3">
        <f t="shared" si="17"/>
        <v>92.00819672131148</v>
      </c>
      <c r="AK32" s="3">
        <f t="shared" si="13"/>
        <v>114.92204899777283</v>
      </c>
      <c r="AL32" s="3">
        <f t="shared" si="13"/>
        <v>105.03875968992249</v>
      </c>
    </row>
    <row r="33" spans="1:38" ht="12.75">
      <c r="A33" s="22">
        <v>25</v>
      </c>
      <c r="B33" s="1" t="s">
        <v>75</v>
      </c>
      <c r="C33" s="25" t="s">
        <v>67</v>
      </c>
      <c r="D33" s="25">
        <v>53</v>
      </c>
      <c r="E33" s="25">
        <v>50</v>
      </c>
      <c r="F33" s="25">
        <v>47</v>
      </c>
      <c r="G33" s="25">
        <v>39</v>
      </c>
      <c r="H33" s="1">
        <v>28</v>
      </c>
      <c r="I33" s="1">
        <v>34</v>
      </c>
      <c r="J33" s="1">
        <v>26</v>
      </c>
      <c r="K33" s="1">
        <v>31</v>
      </c>
      <c r="L33" s="1">
        <v>57</v>
      </c>
      <c r="M33" s="1">
        <v>45</v>
      </c>
      <c r="N33" s="1">
        <v>51</v>
      </c>
      <c r="O33" s="1">
        <v>33</v>
      </c>
      <c r="P33" s="1">
        <v>39</v>
      </c>
      <c r="Q33" s="1">
        <v>39</v>
      </c>
      <c r="R33" s="1">
        <v>29</v>
      </c>
      <c r="S33" s="1">
        <v>29</v>
      </c>
      <c r="T33" s="1">
        <v>37</v>
      </c>
      <c r="U33" s="1">
        <v>32</v>
      </c>
      <c r="V33" s="1">
        <v>34</v>
      </c>
      <c r="W33" s="1">
        <v>26</v>
      </c>
      <c r="X33" s="3">
        <f t="shared" si="2"/>
        <v>121.42857142857142</v>
      </c>
      <c r="Y33" s="3">
        <f t="shared" si="3"/>
        <v>76.47058823529412</v>
      </c>
      <c r="Z33" s="3">
        <f t="shared" si="15"/>
        <v>119.23076923076923</v>
      </c>
      <c r="AA33" s="3">
        <f t="shared" si="16"/>
        <v>183.8709677419355</v>
      </c>
      <c r="AB33" s="3">
        <f t="shared" si="4"/>
        <v>78.94736842105263</v>
      </c>
      <c r="AC33" s="3">
        <f t="shared" si="5"/>
        <v>113.33333333333333</v>
      </c>
      <c r="AD33" s="3">
        <f t="shared" si="6"/>
        <v>64.70588235294117</v>
      </c>
      <c r="AE33" s="3">
        <f t="shared" si="7"/>
        <v>118.18181818181819</v>
      </c>
      <c r="AF33" s="3">
        <f t="shared" si="8"/>
        <v>100</v>
      </c>
      <c r="AG33" s="3">
        <f t="shared" si="9"/>
        <v>74.35897435897436</v>
      </c>
      <c r="AH33" s="3">
        <f t="shared" si="10"/>
        <v>100</v>
      </c>
      <c r="AI33" s="3">
        <f t="shared" si="11"/>
        <v>127.58620689655173</v>
      </c>
      <c r="AJ33" s="3">
        <f t="shared" si="17"/>
        <v>86.48648648648648</v>
      </c>
      <c r="AK33" s="3">
        <f t="shared" si="13"/>
        <v>106.25</v>
      </c>
      <c r="AL33" s="3">
        <f t="shared" si="13"/>
        <v>76.47058823529412</v>
      </c>
    </row>
    <row r="34" spans="1:38" ht="12.75">
      <c r="A34" s="22">
        <v>26</v>
      </c>
      <c r="B34" s="1" t="s">
        <v>144</v>
      </c>
      <c r="C34" s="25" t="s">
        <v>67</v>
      </c>
      <c r="D34" s="25">
        <v>21</v>
      </c>
      <c r="E34" s="25">
        <v>14</v>
      </c>
      <c r="F34" s="25">
        <v>12</v>
      </c>
      <c r="G34" s="25">
        <v>18</v>
      </c>
      <c r="H34" s="1">
        <v>14</v>
      </c>
      <c r="I34" s="1">
        <v>5</v>
      </c>
      <c r="J34" s="1">
        <v>8</v>
      </c>
      <c r="K34" s="1">
        <v>4</v>
      </c>
      <c r="L34" s="1">
        <v>6</v>
      </c>
      <c r="M34" s="1">
        <v>6</v>
      </c>
      <c r="N34" s="1">
        <v>7</v>
      </c>
      <c r="O34" s="1">
        <v>9</v>
      </c>
      <c r="P34" s="1">
        <v>8</v>
      </c>
      <c r="Q34" s="1">
        <v>9</v>
      </c>
      <c r="R34" s="1">
        <v>11</v>
      </c>
      <c r="S34" s="1">
        <v>8</v>
      </c>
      <c r="T34" s="1">
        <v>17</v>
      </c>
      <c r="U34" s="1">
        <v>7</v>
      </c>
      <c r="V34" s="1">
        <v>10</v>
      </c>
      <c r="W34" s="1">
        <v>11</v>
      </c>
      <c r="X34" s="3">
        <f aca="true" t="shared" si="18" ref="X34:AC34">I34/H34*100</f>
        <v>35.714285714285715</v>
      </c>
      <c r="Y34" s="3">
        <f t="shared" si="18"/>
        <v>160</v>
      </c>
      <c r="Z34" s="3">
        <f t="shared" si="18"/>
        <v>50</v>
      </c>
      <c r="AA34" s="3">
        <f t="shared" si="18"/>
        <v>150</v>
      </c>
      <c r="AB34" s="3">
        <f t="shared" si="18"/>
        <v>100</v>
      </c>
      <c r="AC34" s="3">
        <f t="shared" si="18"/>
        <v>116.66666666666667</v>
      </c>
      <c r="AD34" s="3">
        <f t="shared" si="6"/>
        <v>128.57142857142858</v>
      </c>
      <c r="AE34" s="3">
        <f t="shared" si="7"/>
        <v>88.88888888888889</v>
      </c>
      <c r="AF34" s="3">
        <f t="shared" si="8"/>
        <v>112.5</v>
      </c>
      <c r="AG34" s="3">
        <f t="shared" si="9"/>
        <v>122.22222222222223</v>
      </c>
      <c r="AH34" s="3">
        <f t="shared" si="10"/>
        <v>72.72727272727273</v>
      </c>
      <c r="AI34" s="3">
        <f t="shared" si="11"/>
        <v>212.5</v>
      </c>
      <c r="AJ34" s="3">
        <f t="shared" si="17"/>
        <v>41.17647058823529</v>
      </c>
      <c r="AK34" s="3">
        <f t="shared" si="13"/>
        <v>142.85714285714286</v>
      </c>
      <c r="AL34" s="3">
        <f t="shared" si="13"/>
        <v>110.00000000000001</v>
      </c>
    </row>
    <row r="35" spans="1:37" s="2" customFormat="1" ht="12.75">
      <c r="A35" s="16"/>
      <c r="B35" s="10" t="s">
        <v>138</v>
      </c>
      <c r="C35" s="10">
        <v>1</v>
      </c>
      <c r="D35" s="10">
        <v>2</v>
      </c>
      <c r="E35" s="10">
        <v>3</v>
      </c>
      <c r="F35" s="10">
        <v>4</v>
      </c>
      <c r="G35" s="10">
        <v>5</v>
      </c>
      <c r="H35" s="10">
        <v>6</v>
      </c>
      <c r="I35" s="10">
        <v>7</v>
      </c>
      <c r="J35" s="10">
        <v>8</v>
      </c>
      <c r="K35" s="10">
        <v>9</v>
      </c>
      <c r="L35" s="10">
        <v>10</v>
      </c>
      <c r="M35" s="10">
        <v>11</v>
      </c>
      <c r="N35" s="10">
        <v>12</v>
      </c>
      <c r="O35" s="10">
        <v>13</v>
      </c>
      <c r="P35" s="10">
        <v>14</v>
      </c>
      <c r="Q35" s="10">
        <v>15</v>
      </c>
      <c r="R35" s="10">
        <v>16</v>
      </c>
      <c r="S35" s="10">
        <v>17</v>
      </c>
      <c r="T35" s="10">
        <v>18</v>
      </c>
      <c r="U35" s="10">
        <v>19</v>
      </c>
      <c r="V35" s="10"/>
      <c r="W35" s="10"/>
      <c r="X35" s="10"/>
      <c r="Y35" s="10"/>
      <c r="Z35" s="16"/>
      <c r="AA35" s="30"/>
      <c r="AB35" s="30"/>
      <c r="AC35" s="30"/>
      <c r="AD35" s="16"/>
      <c r="AE35" s="16"/>
      <c r="AF35" s="16"/>
      <c r="AG35" s="16"/>
      <c r="AH35" s="16"/>
      <c r="AI35" s="16"/>
      <c r="AJ35" s="31"/>
      <c r="AK35" s="31"/>
    </row>
    <row r="36" spans="1:37" ht="12.75">
      <c r="A36" s="22">
        <v>27</v>
      </c>
      <c r="B36" s="1" t="s">
        <v>79</v>
      </c>
      <c r="C36" s="25" t="s">
        <v>67</v>
      </c>
      <c r="D36" s="25">
        <v>4</v>
      </c>
      <c r="E36" s="25">
        <v>8</v>
      </c>
      <c r="F36" s="25">
        <v>2</v>
      </c>
      <c r="G36" s="25">
        <v>1</v>
      </c>
      <c r="H36" s="1">
        <v>2</v>
      </c>
      <c r="I36" s="1">
        <v>3</v>
      </c>
      <c r="J36" s="1">
        <v>0</v>
      </c>
      <c r="K36" s="1">
        <v>1</v>
      </c>
      <c r="L36" s="1">
        <v>0</v>
      </c>
      <c r="M36" s="1">
        <v>1</v>
      </c>
      <c r="N36" s="1">
        <v>1</v>
      </c>
      <c r="O36" s="1">
        <v>1</v>
      </c>
      <c r="P36" s="1">
        <v>0</v>
      </c>
      <c r="Q36" s="1">
        <v>0</v>
      </c>
      <c r="R36" s="1">
        <v>1</v>
      </c>
      <c r="S36" s="1">
        <v>0</v>
      </c>
      <c r="T36" s="1">
        <v>2</v>
      </c>
      <c r="U36" s="1">
        <v>0</v>
      </c>
      <c r="V36" s="1">
        <v>2</v>
      </c>
      <c r="W36" s="1">
        <v>1</v>
      </c>
      <c r="X36" s="3">
        <f t="shared" si="2"/>
        <v>150</v>
      </c>
      <c r="Y36" s="3">
        <f>J36/I36*100</f>
        <v>0</v>
      </c>
      <c r="Z36" s="3"/>
      <c r="AA36" s="3">
        <f>L36/K36*100</f>
        <v>0</v>
      </c>
      <c r="AB36" s="3"/>
      <c r="AC36" s="3">
        <f>N36/M36*100</f>
        <v>100</v>
      </c>
      <c r="AD36" s="3">
        <f>+O36/N36*100</f>
        <v>100</v>
      </c>
      <c r="AE36" s="3">
        <f>+P36/O36*100</f>
        <v>0</v>
      </c>
      <c r="AF36" s="3"/>
      <c r="AG36" s="3"/>
      <c r="AH36" s="3">
        <f>S36/R36*100</f>
        <v>0</v>
      </c>
      <c r="AI36" s="3"/>
      <c r="AJ36" s="3">
        <f aca="true" t="shared" si="19" ref="AJ36:AJ41">U36/T36*100</f>
        <v>0</v>
      </c>
      <c r="AK36" s="3"/>
    </row>
    <row r="37" spans="1:38" ht="12.75">
      <c r="A37" s="22">
        <v>28</v>
      </c>
      <c r="B37" s="1" t="s">
        <v>76</v>
      </c>
      <c r="C37" s="25" t="s">
        <v>67</v>
      </c>
      <c r="D37" s="25">
        <v>620</v>
      </c>
      <c r="E37" s="25">
        <v>597</v>
      </c>
      <c r="F37" s="25">
        <v>618</v>
      </c>
      <c r="G37" s="25">
        <v>615</v>
      </c>
      <c r="H37" s="1">
        <v>617</v>
      </c>
      <c r="I37" s="1">
        <v>617</v>
      </c>
      <c r="J37" s="1">
        <v>617</v>
      </c>
      <c r="K37" s="1">
        <v>574</v>
      </c>
      <c r="L37" s="1">
        <v>574</v>
      </c>
      <c r="M37" s="1">
        <v>574</v>
      </c>
      <c r="N37" s="1">
        <v>559</v>
      </c>
      <c r="O37" s="1">
        <v>669</v>
      </c>
      <c r="P37" s="1">
        <v>679</v>
      </c>
      <c r="Q37" s="1">
        <v>569</v>
      </c>
      <c r="R37" s="1">
        <v>511</v>
      </c>
      <c r="S37" s="1">
        <v>511</v>
      </c>
      <c r="T37" s="1">
        <v>519</v>
      </c>
      <c r="U37" s="1">
        <v>518</v>
      </c>
      <c r="V37" s="1">
        <v>518</v>
      </c>
      <c r="W37" s="1">
        <v>519</v>
      </c>
      <c r="X37" s="3">
        <f t="shared" si="2"/>
        <v>100</v>
      </c>
      <c r="Y37" s="3">
        <f t="shared" si="3"/>
        <v>100</v>
      </c>
      <c r="Z37" s="3">
        <f t="shared" si="15"/>
        <v>93.03079416531604</v>
      </c>
      <c r="AA37" s="3">
        <f t="shared" si="16"/>
        <v>100</v>
      </c>
      <c r="AB37" s="3">
        <f t="shared" si="4"/>
        <v>100</v>
      </c>
      <c r="AC37" s="3">
        <f t="shared" si="5"/>
        <v>97.38675958188153</v>
      </c>
      <c r="AD37" s="3">
        <f t="shared" si="6"/>
        <v>119.67799642218246</v>
      </c>
      <c r="AE37" s="3">
        <f t="shared" si="7"/>
        <v>101.4947683109118</v>
      </c>
      <c r="AF37" s="3">
        <f t="shared" si="8"/>
        <v>83.79970544918999</v>
      </c>
      <c r="AG37" s="3">
        <f t="shared" si="9"/>
        <v>89.80667838312829</v>
      </c>
      <c r="AH37" s="3">
        <f t="shared" si="10"/>
        <v>100</v>
      </c>
      <c r="AI37" s="3">
        <f t="shared" si="11"/>
        <v>101.56555772994129</v>
      </c>
      <c r="AJ37" s="3">
        <f t="shared" si="19"/>
        <v>99.8073217726397</v>
      </c>
      <c r="AK37" s="3">
        <f t="shared" si="13"/>
        <v>100</v>
      </c>
      <c r="AL37" s="3">
        <f t="shared" si="13"/>
        <v>100.1930501930502</v>
      </c>
    </row>
    <row r="38" spans="1:38" ht="12.75">
      <c r="A38" s="22">
        <v>29</v>
      </c>
      <c r="B38" s="1" t="s">
        <v>160</v>
      </c>
      <c r="C38" s="25" t="s">
        <v>67</v>
      </c>
      <c r="D38" s="25">
        <v>95</v>
      </c>
      <c r="E38" s="25">
        <v>96</v>
      </c>
      <c r="F38" s="25">
        <v>96</v>
      </c>
      <c r="G38" s="25">
        <v>85</v>
      </c>
      <c r="H38" s="1">
        <v>86</v>
      </c>
      <c r="I38" s="1">
        <v>79</v>
      </c>
      <c r="J38" s="1">
        <v>83</v>
      </c>
      <c r="K38" s="1">
        <v>72</v>
      </c>
      <c r="L38" s="1">
        <v>81</v>
      </c>
      <c r="M38" s="1">
        <v>84</v>
      </c>
      <c r="N38" s="1">
        <v>86</v>
      </c>
      <c r="O38" s="1">
        <v>93</v>
      </c>
      <c r="P38" s="1">
        <v>88</v>
      </c>
      <c r="Q38" s="1">
        <v>98</v>
      </c>
      <c r="R38" s="1">
        <v>94</v>
      </c>
      <c r="S38" s="1">
        <v>103</v>
      </c>
      <c r="T38" s="1">
        <v>101</v>
      </c>
      <c r="U38" s="1">
        <v>101</v>
      </c>
      <c r="V38" s="1">
        <v>111</v>
      </c>
      <c r="W38" s="1">
        <v>99</v>
      </c>
      <c r="X38" s="3">
        <f t="shared" si="2"/>
        <v>91.86046511627907</v>
      </c>
      <c r="Y38" s="3">
        <f t="shared" si="3"/>
        <v>105.0632911392405</v>
      </c>
      <c r="Z38" s="3">
        <f t="shared" si="15"/>
        <v>86.74698795180723</v>
      </c>
      <c r="AA38" s="3">
        <f t="shared" si="16"/>
        <v>112.5</v>
      </c>
      <c r="AB38" s="3">
        <f t="shared" si="4"/>
        <v>103.7037037037037</v>
      </c>
      <c r="AC38" s="3">
        <f t="shared" si="5"/>
        <v>102.38095238095238</v>
      </c>
      <c r="AD38" s="3">
        <f t="shared" si="6"/>
        <v>108.13953488372093</v>
      </c>
      <c r="AE38" s="3">
        <f t="shared" si="7"/>
        <v>94.6236559139785</v>
      </c>
      <c r="AF38" s="3">
        <f t="shared" si="8"/>
        <v>111.36363636363636</v>
      </c>
      <c r="AG38" s="3">
        <f t="shared" si="9"/>
        <v>95.91836734693877</v>
      </c>
      <c r="AH38" s="3">
        <f t="shared" si="10"/>
        <v>109.57446808510637</v>
      </c>
      <c r="AI38" s="3">
        <f t="shared" si="11"/>
        <v>98.05825242718447</v>
      </c>
      <c r="AJ38" s="3">
        <f t="shared" si="19"/>
        <v>100</v>
      </c>
      <c r="AK38" s="3">
        <f t="shared" si="13"/>
        <v>109.9009900990099</v>
      </c>
      <c r="AL38" s="3">
        <f t="shared" si="13"/>
        <v>89.1891891891892</v>
      </c>
    </row>
    <row r="39" spans="1:38" ht="12.75">
      <c r="A39" s="22">
        <v>30</v>
      </c>
      <c r="B39" s="1" t="s">
        <v>77</v>
      </c>
      <c r="C39" s="25" t="s">
        <v>68</v>
      </c>
      <c r="D39" s="25">
        <v>276</v>
      </c>
      <c r="E39" s="25">
        <v>239.4</v>
      </c>
      <c r="F39" s="25">
        <v>244.1</v>
      </c>
      <c r="G39" s="25">
        <v>414.4</v>
      </c>
      <c r="H39" s="1">
        <v>381.3</v>
      </c>
      <c r="I39" s="1">
        <v>435.9</v>
      </c>
      <c r="J39" s="1">
        <v>422.1</v>
      </c>
      <c r="K39" s="1">
        <v>359.8</v>
      </c>
      <c r="L39" s="1">
        <v>373.8</v>
      </c>
      <c r="M39" s="1">
        <v>306.9</v>
      </c>
      <c r="N39" s="1">
        <v>321</v>
      </c>
      <c r="O39" s="1">
        <v>276</v>
      </c>
      <c r="P39" s="1">
        <v>306.4</v>
      </c>
      <c r="Q39" s="1">
        <v>296.6</v>
      </c>
      <c r="R39" s="1">
        <v>260.5</v>
      </c>
      <c r="S39" s="1">
        <v>285.1</v>
      </c>
      <c r="T39" s="1">
        <v>289.7</v>
      </c>
      <c r="U39" s="1">
        <v>294.4</v>
      </c>
      <c r="V39" s="1">
        <v>308.3</v>
      </c>
      <c r="W39" s="3">
        <v>318.28</v>
      </c>
      <c r="X39" s="3">
        <f t="shared" si="2"/>
        <v>114.31943351691581</v>
      </c>
      <c r="Y39" s="3">
        <f t="shared" si="3"/>
        <v>96.83413626978667</v>
      </c>
      <c r="Z39" s="3">
        <f t="shared" si="15"/>
        <v>85.24046434494196</v>
      </c>
      <c r="AA39" s="3">
        <f t="shared" si="16"/>
        <v>103.8910505836576</v>
      </c>
      <c r="AB39" s="3">
        <f t="shared" si="4"/>
        <v>82.10272873194221</v>
      </c>
      <c r="AC39" s="3">
        <f t="shared" si="5"/>
        <v>104.59433040078203</v>
      </c>
      <c r="AD39" s="3">
        <f aca="true" t="shared" si="20" ref="AD39:AD105">+O39/N39*100</f>
        <v>85.98130841121495</v>
      </c>
      <c r="AE39" s="3">
        <f aca="true" t="shared" si="21" ref="AE39:AE105">+P39/O39*100</f>
        <v>111.01449275362319</v>
      </c>
      <c r="AF39" s="3">
        <f t="shared" si="8"/>
        <v>96.80156657963448</v>
      </c>
      <c r="AG39" s="3">
        <f t="shared" si="9"/>
        <v>87.82872555630478</v>
      </c>
      <c r="AH39" s="3">
        <f t="shared" si="10"/>
        <v>109.44337811900193</v>
      </c>
      <c r="AI39" s="3">
        <f t="shared" si="11"/>
        <v>101.61346895826024</v>
      </c>
      <c r="AJ39" s="3">
        <f t="shared" si="19"/>
        <v>101.62236796686226</v>
      </c>
      <c r="AK39" s="3">
        <f t="shared" si="13"/>
        <v>104.72146739130437</v>
      </c>
      <c r="AL39" s="3">
        <f t="shared" si="13"/>
        <v>103.23710671423936</v>
      </c>
    </row>
    <row r="40" spans="1:38" ht="13.5" customHeight="1">
      <c r="A40" s="22">
        <v>31</v>
      </c>
      <c r="B40" s="1" t="s">
        <v>78</v>
      </c>
      <c r="C40" s="25" t="s">
        <v>68</v>
      </c>
      <c r="D40" s="25">
        <v>124.5</v>
      </c>
      <c r="E40" s="25">
        <v>141.5</v>
      </c>
      <c r="F40" s="25">
        <v>138.1</v>
      </c>
      <c r="G40" s="25">
        <v>189</v>
      </c>
      <c r="H40" s="1">
        <v>155.4</v>
      </c>
      <c r="I40" s="3">
        <v>189</v>
      </c>
      <c r="J40" s="3">
        <v>172.4</v>
      </c>
      <c r="K40" s="3">
        <v>148.2</v>
      </c>
      <c r="L40" s="3">
        <v>155.8</v>
      </c>
      <c r="M40" s="3">
        <v>120.9</v>
      </c>
      <c r="N40" s="3">
        <v>132.4</v>
      </c>
      <c r="O40" s="3">
        <v>110</v>
      </c>
      <c r="P40" s="3">
        <v>128.6</v>
      </c>
      <c r="Q40" s="3">
        <v>120.9</v>
      </c>
      <c r="R40" s="3">
        <v>103.9</v>
      </c>
      <c r="S40" s="3">
        <v>116</v>
      </c>
      <c r="T40" s="3">
        <v>114.6</v>
      </c>
      <c r="U40" s="3">
        <v>119.9</v>
      </c>
      <c r="V40" s="3">
        <v>115.5</v>
      </c>
      <c r="W40" s="3">
        <v>121.69</v>
      </c>
      <c r="X40" s="3">
        <f t="shared" si="2"/>
        <v>121.62162162162163</v>
      </c>
      <c r="Y40" s="3">
        <f t="shared" si="3"/>
        <v>91.21693121693121</v>
      </c>
      <c r="Z40" s="3">
        <f t="shared" si="15"/>
        <v>85.9628770301624</v>
      </c>
      <c r="AA40" s="3">
        <f t="shared" si="16"/>
        <v>105.12820512820515</v>
      </c>
      <c r="AB40" s="3">
        <f t="shared" si="4"/>
        <v>77.599486521181</v>
      </c>
      <c r="AC40" s="3">
        <f t="shared" si="5"/>
        <v>109.51199338296111</v>
      </c>
      <c r="AD40" s="3">
        <f t="shared" si="20"/>
        <v>83.08157099697885</v>
      </c>
      <c r="AE40" s="3">
        <f t="shared" si="21"/>
        <v>116.90909090909089</v>
      </c>
      <c r="AF40" s="3">
        <f t="shared" si="8"/>
        <v>94.01244167962676</v>
      </c>
      <c r="AG40" s="3">
        <f t="shared" si="9"/>
        <v>85.9387923904053</v>
      </c>
      <c r="AH40" s="3">
        <f t="shared" si="10"/>
        <v>111.64581328200191</v>
      </c>
      <c r="AI40" s="3">
        <f t="shared" si="11"/>
        <v>98.79310344827586</v>
      </c>
      <c r="AJ40" s="3">
        <f t="shared" si="19"/>
        <v>104.62478184991275</v>
      </c>
      <c r="AK40" s="3">
        <f t="shared" si="13"/>
        <v>96.3302752293578</v>
      </c>
      <c r="AL40" s="3">
        <f t="shared" si="13"/>
        <v>105.35930735930737</v>
      </c>
    </row>
    <row r="41" spans="1:38" ht="12.75">
      <c r="A41" s="22">
        <v>32</v>
      </c>
      <c r="B41" s="1" t="s">
        <v>80</v>
      </c>
      <c r="C41" s="25" t="s">
        <v>117</v>
      </c>
      <c r="D41" s="25">
        <v>769</v>
      </c>
      <c r="E41" s="25">
        <v>971</v>
      </c>
      <c r="F41" s="25">
        <v>784</v>
      </c>
      <c r="G41" s="25">
        <v>487</v>
      </c>
      <c r="H41" s="1">
        <v>484</v>
      </c>
      <c r="I41" s="1">
        <v>623</v>
      </c>
      <c r="J41" s="1">
        <v>618</v>
      </c>
      <c r="K41" s="1">
        <v>939</v>
      </c>
      <c r="L41" s="1">
        <v>825</v>
      </c>
      <c r="M41" s="1">
        <v>564</v>
      </c>
      <c r="N41" s="1">
        <v>627</v>
      </c>
      <c r="O41" s="1">
        <v>1076</v>
      </c>
      <c r="P41" s="1">
        <v>760</v>
      </c>
      <c r="Q41" s="1">
        <v>748</v>
      </c>
      <c r="R41" s="1">
        <v>537</v>
      </c>
      <c r="S41" s="1">
        <v>574</v>
      </c>
      <c r="T41" s="1">
        <v>1470</v>
      </c>
      <c r="U41" s="1">
        <v>491</v>
      </c>
      <c r="V41" s="1">
        <v>582</v>
      </c>
      <c r="W41" s="1">
        <v>529</v>
      </c>
      <c r="X41" s="3">
        <f t="shared" si="2"/>
        <v>128.71900826446281</v>
      </c>
      <c r="Y41" s="3">
        <f t="shared" si="3"/>
        <v>99.19743178170144</v>
      </c>
      <c r="Z41" s="3">
        <f t="shared" si="15"/>
        <v>151.94174757281553</v>
      </c>
      <c r="AA41" s="3">
        <f t="shared" si="16"/>
        <v>87.8594249201278</v>
      </c>
      <c r="AB41" s="3">
        <f t="shared" si="4"/>
        <v>68.36363636363636</v>
      </c>
      <c r="AC41" s="3">
        <f t="shared" si="5"/>
        <v>111.17021276595744</v>
      </c>
      <c r="AD41" s="3">
        <f t="shared" si="20"/>
        <v>171.6108452950558</v>
      </c>
      <c r="AE41" s="3">
        <f t="shared" si="21"/>
        <v>70.63197026022306</v>
      </c>
      <c r="AF41" s="3">
        <f t="shared" si="8"/>
        <v>98.42105263157895</v>
      </c>
      <c r="AG41" s="3">
        <f t="shared" si="9"/>
        <v>71.79144385026738</v>
      </c>
      <c r="AH41" s="3">
        <f t="shared" si="10"/>
        <v>106.89013035381751</v>
      </c>
      <c r="AI41" s="3">
        <f t="shared" si="11"/>
        <v>256.0975609756098</v>
      </c>
      <c r="AJ41" s="3">
        <f t="shared" si="19"/>
        <v>33.40136054421769</v>
      </c>
      <c r="AK41" s="3">
        <f t="shared" si="13"/>
        <v>118.5336048879837</v>
      </c>
      <c r="AL41" s="3">
        <f t="shared" si="13"/>
        <v>90.893470790378</v>
      </c>
    </row>
    <row r="42" spans="1:38" ht="12.75">
      <c r="A42" s="32"/>
      <c r="B42" s="1" t="s">
        <v>91</v>
      </c>
      <c r="C42" s="33"/>
      <c r="D42" s="33"/>
      <c r="E42" s="33"/>
      <c r="F42" s="33"/>
      <c r="G42" s="3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 t="e">
        <f t="shared" si="13"/>
        <v>#DIV/0!</v>
      </c>
    </row>
    <row r="43" spans="1:38" ht="12.75">
      <c r="A43" s="22">
        <v>33</v>
      </c>
      <c r="B43" s="1" t="s">
        <v>55</v>
      </c>
      <c r="C43" s="25" t="s">
        <v>67</v>
      </c>
      <c r="D43" s="25">
        <v>29</v>
      </c>
      <c r="E43" s="25">
        <v>34</v>
      </c>
      <c r="F43" s="25">
        <v>35</v>
      </c>
      <c r="G43" s="25">
        <v>34</v>
      </c>
      <c r="H43" s="1">
        <v>35</v>
      </c>
      <c r="I43" s="1">
        <v>35</v>
      </c>
      <c r="J43" s="1">
        <v>36</v>
      </c>
      <c r="K43" s="1">
        <v>36</v>
      </c>
      <c r="L43" s="1">
        <v>36</v>
      </c>
      <c r="M43" s="1">
        <v>36</v>
      </c>
      <c r="N43" s="1">
        <v>36</v>
      </c>
      <c r="O43" s="1">
        <v>34</v>
      </c>
      <c r="P43" s="1">
        <v>32</v>
      </c>
      <c r="Q43" s="1">
        <v>32</v>
      </c>
      <c r="R43" s="1">
        <v>32</v>
      </c>
      <c r="S43" s="1">
        <v>33</v>
      </c>
      <c r="T43" s="1">
        <v>33</v>
      </c>
      <c r="U43" s="1">
        <v>33</v>
      </c>
      <c r="V43" s="1">
        <v>33</v>
      </c>
      <c r="W43" s="1">
        <v>33</v>
      </c>
      <c r="X43" s="3">
        <f aca="true" t="shared" si="22" ref="X43:X80">I43/H43*100</f>
        <v>100</v>
      </c>
      <c r="Y43" s="3">
        <f aca="true" t="shared" si="23" ref="Y43:Y80">J43/I43*100</f>
        <v>102.85714285714285</v>
      </c>
      <c r="Z43" s="3">
        <f t="shared" si="15"/>
        <v>100</v>
      </c>
      <c r="AA43" s="3">
        <f t="shared" si="16"/>
        <v>100</v>
      </c>
      <c r="AB43" s="3">
        <f t="shared" si="4"/>
        <v>100</v>
      </c>
      <c r="AC43" s="3">
        <f>N43/M43*100</f>
        <v>100</v>
      </c>
      <c r="AD43" s="3">
        <f t="shared" si="20"/>
        <v>94.44444444444444</v>
      </c>
      <c r="AE43" s="3">
        <f t="shared" si="21"/>
        <v>94.11764705882352</v>
      </c>
      <c r="AF43" s="3">
        <f t="shared" si="8"/>
        <v>100</v>
      </c>
      <c r="AG43" s="3">
        <f t="shared" si="9"/>
        <v>100</v>
      </c>
      <c r="AH43" s="3">
        <f t="shared" si="10"/>
        <v>103.125</v>
      </c>
      <c r="AI43" s="3">
        <f t="shared" si="11"/>
        <v>100</v>
      </c>
      <c r="AJ43" s="3">
        <f aca="true" t="shared" si="24" ref="AJ43:AJ48">U43/T43*100</f>
        <v>100</v>
      </c>
      <c r="AK43" s="3">
        <f t="shared" si="13"/>
        <v>100</v>
      </c>
      <c r="AL43" s="3">
        <f t="shared" si="13"/>
        <v>100</v>
      </c>
    </row>
    <row r="44" spans="1:38" ht="12.75">
      <c r="A44" s="22">
        <v>34</v>
      </c>
      <c r="B44" s="1" t="s">
        <v>56</v>
      </c>
      <c r="C44" s="25" t="s">
        <v>67</v>
      </c>
      <c r="D44" s="25">
        <v>632</v>
      </c>
      <c r="E44" s="25">
        <v>632</v>
      </c>
      <c r="F44" s="25">
        <v>655</v>
      </c>
      <c r="G44" s="25">
        <v>636</v>
      </c>
      <c r="H44" s="1">
        <v>649</v>
      </c>
      <c r="I44" s="1">
        <v>675</v>
      </c>
      <c r="J44" s="1">
        <v>658</v>
      </c>
      <c r="K44" s="1">
        <v>663</v>
      </c>
      <c r="L44" s="1">
        <v>676</v>
      </c>
      <c r="M44" s="1">
        <v>676</v>
      </c>
      <c r="N44" s="1">
        <v>673</v>
      </c>
      <c r="O44" s="1">
        <v>655</v>
      </c>
      <c r="P44" s="1">
        <v>646</v>
      </c>
      <c r="Q44" s="1">
        <v>646</v>
      </c>
      <c r="R44" s="1">
        <v>636</v>
      </c>
      <c r="S44" s="1">
        <v>684</v>
      </c>
      <c r="T44" s="1">
        <v>672</v>
      </c>
      <c r="U44" s="1">
        <v>669</v>
      </c>
      <c r="V44" s="1">
        <v>654</v>
      </c>
      <c r="W44" s="1">
        <v>675</v>
      </c>
      <c r="X44" s="3">
        <f t="shared" si="22"/>
        <v>104.00616332819723</v>
      </c>
      <c r="Y44" s="3">
        <f t="shared" si="23"/>
        <v>97.48148148148148</v>
      </c>
      <c r="Z44" s="3">
        <f t="shared" si="15"/>
        <v>100.75987841945289</v>
      </c>
      <c r="AA44" s="3">
        <f t="shared" si="16"/>
        <v>101.96078431372548</v>
      </c>
      <c r="AB44" s="3">
        <f t="shared" si="4"/>
        <v>100</v>
      </c>
      <c r="AC44" s="3">
        <f>N44/M44*100</f>
        <v>99.55621301775149</v>
      </c>
      <c r="AD44" s="3">
        <f t="shared" si="20"/>
        <v>97.32540861812778</v>
      </c>
      <c r="AE44" s="3">
        <f t="shared" si="21"/>
        <v>98.62595419847328</v>
      </c>
      <c r="AF44" s="3">
        <f t="shared" si="8"/>
        <v>100</v>
      </c>
      <c r="AG44" s="3">
        <f t="shared" si="9"/>
        <v>98.45201238390094</v>
      </c>
      <c r="AH44" s="3">
        <f t="shared" si="10"/>
        <v>107.54716981132076</v>
      </c>
      <c r="AI44" s="3">
        <f t="shared" si="11"/>
        <v>98.24561403508771</v>
      </c>
      <c r="AJ44" s="3">
        <f t="shared" si="24"/>
        <v>99.55357142857143</v>
      </c>
      <c r="AK44" s="3">
        <f t="shared" si="13"/>
        <v>97.75784753363229</v>
      </c>
      <c r="AL44" s="3">
        <f t="shared" si="13"/>
        <v>103.21100917431193</v>
      </c>
    </row>
    <row r="45" spans="1:38" ht="12.75">
      <c r="A45" s="22">
        <v>35</v>
      </c>
      <c r="B45" s="1" t="s">
        <v>57</v>
      </c>
      <c r="C45" s="25" t="s">
        <v>118</v>
      </c>
      <c r="D45" s="25">
        <v>18786</v>
      </c>
      <c r="E45" s="25">
        <v>19238</v>
      </c>
      <c r="F45" s="25">
        <v>19558</v>
      </c>
      <c r="G45" s="25">
        <v>19994</v>
      </c>
      <c r="H45" s="1">
        <v>20435</v>
      </c>
      <c r="I45" s="1">
        <v>21325</v>
      </c>
      <c r="J45" s="1">
        <v>20684</v>
      </c>
      <c r="K45" s="1">
        <v>20803</v>
      </c>
      <c r="L45" s="1">
        <v>20574</v>
      </c>
      <c r="M45" s="1">
        <v>20164</v>
      </c>
      <c r="N45" s="1">
        <v>19588</v>
      </c>
      <c r="O45" s="1">
        <v>18780</v>
      </c>
      <c r="P45" s="1">
        <v>17909</v>
      </c>
      <c r="Q45" s="1">
        <v>17548</v>
      </c>
      <c r="R45" s="1">
        <v>16671</v>
      </c>
      <c r="S45" s="1">
        <v>17187</v>
      </c>
      <c r="T45" s="1">
        <v>17300</v>
      </c>
      <c r="U45" s="1">
        <v>17271</v>
      </c>
      <c r="V45" s="1">
        <v>17191</v>
      </c>
      <c r="W45" s="1">
        <v>18192</v>
      </c>
      <c r="X45" s="3">
        <f t="shared" si="22"/>
        <v>104.35527281624664</v>
      </c>
      <c r="Y45" s="3">
        <f t="shared" si="23"/>
        <v>96.99413833528722</v>
      </c>
      <c r="Z45" s="3">
        <f t="shared" si="15"/>
        <v>100.57532392187198</v>
      </c>
      <c r="AA45" s="3">
        <f t="shared" si="16"/>
        <v>98.89919723116859</v>
      </c>
      <c r="AB45" s="3">
        <f t="shared" si="4"/>
        <v>98.0071935452513</v>
      </c>
      <c r="AC45" s="3">
        <f aca="true" t="shared" si="25" ref="AC45:AC56">N45/M45*100</f>
        <v>97.14342392382463</v>
      </c>
      <c r="AD45" s="3">
        <f t="shared" si="20"/>
        <v>95.87502552583214</v>
      </c>
      <c r="AE45" s="3">
        <f t="shared" si="21"/>
        <v>95.36208732694355</v>
      </c>
      <c r="AF45" s="3">
        <f t="shared" si="8"/>
        <v>97.98425372717628</v>
      </c>
      <c r="AG45" s="3">
        <f t="shared" si="9"/>
        <v>95.00227946204696</v>
      </c>
      <c r="AH45" s="3">
        <f t="shared" si="10"/>
        <v>103.0951952492352</v>
      </c>
      <c r="AI45" s="3">
        <f t="shared" si="11"/>
        <v>100.65747367196136</v>
      </c>
      <c r="AJ45" s="3">
        <f t="shared" si="24"/>
        <v>99.83236994219654</v>
      </c>
      <c r="AK45" s="3">
        <f t="shared" si="13"/>
        <v>99.53679578484164</v>
      </c>
      <c r="AL45" s="3">
        <f t="shared" si="13"/>
        <v>105.82281426327728</v>
      </c>
    </row>
    <row r="46" spans="1:38" ht="12.75">
      <c r="A46" s="22">
        <v>36</v>
      </c>
      <c r="B46" s="1" t="s">
        <v>65</v>
      </c>
      <c r="C46" s="25" t="s">
        <v>117</v>
      </c>
      <c r="D46" s="25">
        <v>743</v>
      </c>
      <c r="E46" s="25">
        <v>752</v>
      </c>
      <c r="F46" s="25">
        <v>766</v>
      </c>
      <c r="G46" s="25">
        <v>755</v>
      </c>
      <c r="H46" s="1">
        <v>780</v>
      </c>
      <c r="I46" s="1">
        <v>816</v>
      </c>
      <c r="J46" s="1">
        <v>831</v>
      </c>
      <c r="K46" s="1">
        <v>865</v>
      </c>
      <c r="L46" s="1">
        <v>944</v>
      </c>
      <c r="M46" s="1">
        <v>964</v>
      </c>
      <c r="N46" s="1">
        <v>977</v>
      </c>
      <c r="O46" s="1">
        <v>967</v>
      </c>
      <c r="P46" s="1">
        <v>965</v>
      </c>
      <c r="Q46" s="1">
        <v>957</v>
      </c>
      <c r="R46" s="1">
        <v>951</v>
      </c>
      <c r="S46" s="1">
        <v>1001</v>
      </c>
      <c r="T46" s="1">
        <v>989</v>
      </c>
      <c r="U46" s="1">
        <v>982</v>
      </c>
      <c r="V46" s="1">
        <v>988</v>
      </c>
      <c r="W46" s="1">
        <v>1009</v>
      </c>
      <c r="X46" s="3">
        <f t="shared" si="22"/>
        <v>104.61538461538463</v>
      </c>
      <c r="Y46" s="3">
        <f t="shared" si="23"/>
        <v>101.83823529411764</v>
      </c>
      <c r="Z46" s="3">
        <f t="shared" si="15"/>
        <v>104.09145607701564</v>
      </c>
      <c r="AA46" s="3">
        <f t="shared" si="16"/>
        <v>109.1329479768786</v>
      </c>
      <c r="AB46" s="3">
        <f t="shared" si="4"/>
        <v>102.11864406779661</v>
      </c>
      <c r="AC46" s="3">
        <f t="shared" si="25"/>
        <v>101.34854771784232</v>
      </c>
      <c r="AD46" s="3">
        <f t="shared" si="20"/>
        <v>98.97645854657114</v>
      </c>
      <c r="AE46" s="3">
        <f t="shared" si="21"/>
        <v>99.79317476732162</v>
      </c>
      <c r="AF46" s="3">
        <f t="shared" si="8"/>
        <v>99.17098445595855</v>
      </c>
      <c r="AG46" s="3">
        <f t="shared" si="9"/>
        <v>99.37304075235109</v>
      </c>
      <c r="AH46" s="3">
        <f t="shared" si="10"/>
        <v>105.25762355415351</v>
      </c>
      <c r="AI46" s="3">
        <f t="shared" si="11"/>
        <v>98.8011988011988</v>
      </c>
      <c r="AJ46" s="3">
        <f t="shared" si="24"/>
        <v>99.29221435793731</v>
      </c>
      <c r="AK46" s="3">
        <f t="shared" si="13"/>
        <v>100.61099796334013</v>
      </c>
      <c r="AL46" s="3">
        <f t="shared" si="13"/>
        <v>102.1255060728745</v>
      </c>
    </row>
    <row r="47" spans="1:38" ht="12.75">
      <c r="A47" s="22"/>
      <c r="B47" s="1" t="s">
        <v>18</v>
      </c>
      <c r="C47" s="25" t="s">
        <v>117</v>
      </c>
      <c r="D47" s="25">
        <v>582</v>
      </c>
      <c r="E47" s="25">
        <v>580</v>
      </c>
      <c r="F47" s="25">
        <v>594</v>
      </c>
      <c r="G47" s="25">
        <v>581</v>
      </c>
      <c r="H47" s="1">
        <v>610</v>
      </c>
      <c r="I47" s="1">
        <v>621</v>
      </c>
      <c r="J47" s="1">
        <v>681</v>
      </c>
      <c r="K47" s="1">
        <v>703</v>
      </c>
      <c r="L47" s="1">
        <v>758</v>
      </c>
      <c r="M47" s="1">
        <v>772</v>
      </c>
      <c r="N47" s="1">
        <v>794</v>
      </c>
      <c r="O47" s="1">
        <v>787</v>
      </c>
      <c r="P47" s="1">
        <v>783</v>
      </c>
      <c r="Q47" s="1">
        <v>771</v>
      </c>
      <c r="R47" s="1">
        <v>757</v>
      </c>
      <c r="S47" s="1">
        <v>800</v>
      </c>
      <c r="T47" s="1">
        <v>789</v>
      </c>
      <c r="U47" s="1">
        <v>800</v>
      </c>
      <c r="V47" s="1">
        <v>801</v>
      </c>
      <c r="W47" s="1">
        <v>822</v>
      </c>
      <c r="X47" s="3">
        <f t="shared" si="22"/>
        <v>101.80327868852459</v>
      </c>
      <c r="Y47" s="3">
        <f t="shared" si="23"/>
        <v>109.66183574879227</v>
      </c>
      <c r="Z47" s="3">
        <f t="shared" si="15"/>
        <v>103.23054331864905</v>
      </c>
      <c r="AA47" s="3">
        <f t="shared" si="16"/>
        <v>107.82361308677098</v>
      </c>
      <c r="AB47" s="3">
        <f t="shared" si="4"/>
        <v>101.84696569920844</v>
      </c>
      <c r="AC47" s="3">
        <f t="shared" si="25"/>
        <v>102.8497409326425</v>
      </c>
      <c r="AD47" s="3">
        <f t="shared" si="20"/>
        <v>99.11838790931989</v>
      </c>
      <c r="AE47" s="3">
        <f t="shared" si="21"/>
        <v>99.49174078780177</v>
      </c>
      <c r="AF47" s="3">
        <f t="shared" si="8"/>
        <v>98.46743295019157</v>
      </c>
      <c r="AG47" s="3">
        <f t="shared" si="9"/>
        <v>98.18417639429312</v>
      </c>
      <c r="AH47" s="3">
        <f t="shared" si="10"/>
        <v>105.68031704095114</v>
      </c>
      <c r="AI47" s="3">
        <f t="shared" si="11"/>
        <v>98.625</v>
      </c>
      <c r="AJ47" s="3">
        <f t="shared" si="24"/>
        <v>101.39416983523448</v>
      </c>
      <c r="AK47" s="3">
        <f t="shared" si="13"/>
        <v>100.125</v>
      </c>
      <c r="AL47" s="3">
        <f t="shared" si="13"/>
        <v>102.62172284644195</v>
      </c>
    </row>
    <row r="48" spans="1:38" ht="12.75">
      <c r="A48" s="22">
        <v>37</v>
      </c>
      <c r="B48" s="1" t="s">
        <v>58</v>
      </c>
      <c r="C48" s="25" t="s">
        <v>118</v>
      </c>
      <c r="D48" s="25">
        <v>2073</v>
      </c>
      <c r="E48" s="25">
        <v>2301</v>
      </c>
      <c r="F48" s="25">
        <v>2580</v>
      </c>
      <c r="G48" s="25">
        <v>2624</v>
      </c>
      <c r="H48" s="1">
        <v>2613</v>
      </c>
      <c r="I48" s="1">
        <v>2737</v>
      </c>
      <c r="J48" s="1">
        <v>2954</v>
      </c>
      <c r="K48" s="1">
        <v>2914</v>
      </c>
      <c r="L48" s="1">
        <v>2832</v>
      </c>
      <c r="M48" s="1">
        <v>2884</v>
      </c>
      <c r="N48" s="1">
        <v>2817</v>
      </c>
      <c r="O48" s="1">
        <v>2537</v>
      </c>
      <c r="P48" s="1">
        <v>2430</v>
      </c>
      <c r="Q48" s="1">
        <v>2258</v>
      </c>
      <c r="R48" s="1">
        <v>2040</v>
      </c>
      <c r="S48" s="1">
        <v>2247</v>
      </c>
      <c r="T48" s="1">
        <v>2245</v>
      </c>
      <c r="U48" s="1">
        <v>2313</v>
      </c>
      <c r="V48" s="1">
        <v>2255</v>
      </c>
      <c r="W48" s="1">
        <v>2415</v>
      </c>
      <c r="X48" s="3">
        <f t="shared" si="22"/>
        <v>104.74550325296595</v>
      </c>
      <c r="Y48" s="3">
        <f t="shared" si="23"/>
        <v>107.92838874680307</v>
      </c>
      <c r="Z48" s="3">
        <f t="shared" si="15"/>
        <v>98.645903859174</v>
      </c>
      <c r="AA48" s="3">
        <f t="shared" si="16"/>
        <v>97.18599862731641</v>
      </c>
      <c r="AB48" s="3">
        <f t="shared" si="4"/>
        <v>101.8361581920904</v>
      </c>
      <c r="AC48" s="3">
        <f t="shared" si="25"/>
        <v>97.67683772538142</v>
      </c>
      <c r="AD48" s="3">
        <f t="shared" si="20"/>
        <v>90.06034788782392</v>
      </c>
      <c r="AE48" s="3">
        <f t="shared" si="21"/>
        <v>95.78242018131652</v>
      </c>
      <c r="AF48" s="3">
        <f t="shared" si="8"/>
        <v>92.92181069958848</v>
      </c>
      <c r="AG48" s="3">
        <f t="shared" si="9"/>
        <v>90.34543844109831</v>
      </c>
      <c r="AH48" s="3">
        <f t="shared" si="10"/>
        <v>110.14705882352942</v>
      </c>
      <c r="AI48" s="3">
        <f t="shared" si="11"/>
        <v>99.91099243435691</v>
      </c>
      <c r="AJ48" s="3">
        <f t="shared" si="24"/>
        <v>103.02895322939867</v>
      </c>
      <c r="AK48" s="3">
        <f t="shared" si="13"/>
        <v>97.49243406830955</v>
      </c>
      <c r="AL48" s="3">
        <f t="shared" si="13"/>
        <v>107.09534368070955</v>
      </c>
    </row>
    <row r="49" spans="1:38" ht="12.75">
      <c r="A49" s="22">
        <v>38</v>
      </c>
      <c r="B49" s="1" t="s">
        <v>62</v>
      </c>
      <c r="C49" s="25" t="s">
        <v>118</v>
      </c>
      <c r="D49" s="25">
        <v>245</v>
      </c>
      <c r="E49" s="25">
        <v>114</v>
      </c>
      <c r="F49" s="25">
        <v>111</v>
      </c>
      <c r="G49" s="25">
        <v>153</v>
      </c>
      <c r="H49" s="1">
        <v>159</v>
      </c>
      <c r="I49" s="1">
        <v>61</v>
      </c>
      <c r="J49" s="1">
        <v>54</v>
      </c>
      <c r="K49" s="1">
        <v>25</v>
      </c>
      <c r="L49" s="1">
        <v>57</v>
      </c>
      <c r="M49" s="1">
        <v>57</v>
      </c>
      <c r="N49" s="1">
        <v>20</v>
      </c>
      <c r="O49" s="1">
        <v>27</v>
      </c>
      <c r="P49" s="1">
        <v>15</v>
      </c>
      <c r="Q49" s="1">
        <v>43</v>
      </c>
      <c r="R49" s="1">
        <v>37</v>
      </c>
      <c r="S49" s="1">
        <v>0</v>
      </c>
      <c r="T49" s="1">
        <v>0</v>
      </c>
      <c r="U49" s="1">
        <v>5</v>
      </c>
      <c r="V49" s="1">
        <v>0</v>
      </c>
      <c r="W49" s="1">
        <v>0</v>
      </c>
      <c r="X49" s="3">
        <f t="shared" si="22"/>
        <v>38.36477987421384</v>
      </c>
      <c r="Y49" s="3">
        <f t="shared" si="23"/>
        <v>88.52459016393442</v>
      </c>
      <c r="Z49" s="3">
        <f t="shared" si="15"/>
        <v>46.2962962962963</v>
      </c>
      <c r="AA49" s="3">
        <f t="shared" si="16"/>
        <v>227.99999999999997</v>
      </c>
      <c r="AB49" s="3">
        <f t="shared" si="4"/>
        <v>100</v>
      </c>
      <c r="AC49" s="3">
        <f t="shared" si="25"/>
        <v>35.08771929824561</v>
      </c>
      <c r="AD49" s="3">
        <f t="shared" si="20"/>
        <v>135</v>
      </c>
      <c r="AE49" s="3">
        <f t="shared" si="21"/>
        <v>55.55555555555556</v>
      </c>
      <c r="AF49" s="3">
        <f t="shared" si="8"/>
        <v>286.6666666666667</v>
      </c>
      <c r="AG49" s="3">
        <f t="shared" si="9"/>
        <v>86.04651162790698</v>
      </c>
      <c r="AH49" s="3">
        <f t="shared" si="10"/>
        <v>0</v>
      </c>
      <c r="AI49" s="3"/>
      <c r="AJ49" s="3"/>
      <c r="AK49" s="3">
        <f t="shared" si="13"/>
        <v>0</v>
      </c>
      <c r="AL49" s="3" t="e">
        <f t="shared" si="13"/>
        <v>#DIV/0!</v>
      </c>
    </row>
    <row r="50" spans="1:38" ht="12.75">
      <c r="A50" s="22"/>
      <c r="B50" s="1" t="s">
        <v>18</v>
      </c>
      <c r="C50" s="25" t="s">
        <v>118</v>
      </c>
      <c r="D50" s="25">
        <v>81</v>
      </c>
      <c r="E50" s="25">
        <v>33</v>
      </c>
      <c r="F50" s="25">
        <v>33</v>
      </c>
      <c r="G50" s="25">
        <v>57</v>
      </c>
      <c r="H50" s="1">
        <v>63</v>
      </c>
      <c r="I50" s="1">
        <v>20</v>
      </c>
      <c r="J50" s="1">
        <v>15</v>
      </c>
      <c r="K50" s="1">
        <v>8</v>
      </c>
      <c r="L50" s="1">
        <v>17</v>
      </c>
      <c r="M50" s="1">
        <v>17</v>
      </c>
      <c r="N50" s="1">
        <v>4</v>
      </c>
      <c r="O50" s="1">
        <v>7</v>
      </c>
      <c r="P50" s="1">
        <v>4</v>
      </c>
      <c r="Q50" s="1">
        <v>14</v>
      </c>
      <c r="R50" s="1">
        <v>11</v>
      </c>
      <c r="S50" s="1">
        <v>0</v>
      </c>
      <c r="T50" s="1">
        <v>0</v>
      </c>
      <c r="U50" s="1">
        <v>1</v>
      </c>
      <c r="V50" s="1">
        <v>0</v>
      </c>
      <c r="W50" s="1">
        <v>0</v>
      </c>
      <c r="X50" s="3">
        <f t="shared" si="22"/>
        <v>31.746031746031743</v>
      </c>
      <c r="Y50" s="3">
        <f t="shared" si="23"/>
        <v>75</v>
      </c>
      <c r="Z50" s="3">
        <f t="shared" si="15"/>
        <v>53.333333333333336</v>
      </c>
      <c r="AA50" s="3">
        <f t="shared" si="16"/>
        <v>212.5</v>
      </c>
      <c r="AB50" s="3">
        <f t="shared" si="4"/>
        <v>100</v>
      </c>
      <c r="AC50" s="3">
        <f t="shared" si="25"/>
        <v>23.52941176470588</v>
      </c>
      <c r="AD50" s="3">
        <f t="shared" si="20"/>
        <v>175</v>
      </c>
      <c r="AE50" s="3">
        <f t="shared" si="21"/>
        <v>57.14285714285714</v>
      </c>
      <c r="AF50" s="3">
        <f t="shared" si="8"/>
        <v>350</v>
      </c>
      <c r="AG50" s="3">
        <f t="shared" si="9"/>
        <v>78.57142857142857</v>
      </c>
      <c r="AH50" s="3">
        <f t="shared" si="10"/>
        <v>0</v>
      </c>
      <c r="AI50" s="3"/>
      <c r="AJ50" s="3"/>
      <c r="AK50" s="3">
        <f t="shared" si="13"/>
        <v>0</v>
      </c>
      <c r="AL50" s="3" t="e">
        <f t="shared" si="13"/>
        <v>#DIV/0!</v>
      </c>
    </row>
    <row r="51" spans="1:38" ht="12.75">
      <c r="A51" s="22">
        <v>39</v>
      </c>
      <c r="B51" s="1" t="s">
        <v>59</v>
      </c>
      <c r="C51" s="25" t="s">
        <v>67</v>
      </c>
      <c r="D51" s="25">
        <v>28</v>
      </c>
      <c r="E51" s="25">
        <v>28</v>
      </c>
      <c r="F51" s="25">
        <v>31</v>
      </c>
      <c r="G51" s="25">
        <v>30</v>
      </c>
      <c r="H51" s="1">
        <v>29</v>
      </c>
      <c r="I51" s="1">
        <v>29</v>
      </c>
      <c r="J51" s="1">
        <v>30</v>
      </c>
      <c r="K51" s="1">
        <v>30</v>
      </c>
      <c r="L51" s="1">
        <v>30</v>
      </c>
      <c r="M51" s="1">
        <v>29</v>
      </c>
      <c r="N51" s="1">
        <v>31</v>
      </c>
      <c r="O51" s="1">
        <v>31</v>
      </c>
      <c r="P51" s="1">
        <v>31</v>
      </c>
      <c r="Q51" s="1">
        <v>30</v>
      </c>
      <c r="R51" s="1">
        <v>31</v>
      </c>
      <c r="S51" s="1">
        <v>36</v>
      </c>
      <c r="T51" s="1">
        <v>36</v>
      </c>
      <c r="U51" s="1">
        <v>36</v>
      </c>
      <c r="V51" s="1">
        <v>36</v>
      </c>
      <c r="W51" s="1">
        <v>35</v>
      </c>
      <c r="X51" s="3">
        <f t="shared" si="22"/>
        <v>100</v>
      </c>
      <c r="Y51" s="3">
        <f t="shared" si="23"/>
        <v>103.44827586206897</v>
      </c>
      <c r="Z51" s="3">
        <f t="shared" si="15"/>
        <v>100</v>
      </c>
      <c r="AA51" s="3">
        <f t="shared" si="16"/>
        <v>100</v>
      </c>
      <c r="AB51" s="3">
        <f t="shared" si="4"/>
        <v>96.66666666666667</v>
      </c>
      <c r="AC51" s="3">
        <f t="shared" si="25"/>
        <v>106.89655172413792</v>
      </c>
      <c r="AD51" s="3">
        <f t="shared" si="20"/>
        <v>100</v>
      </c>
      <c r="AE51" s="3">
        <f t="shared" si="21"/>
        <v>100</v>
      </c>
      <c r="AF51" s="3">
        <f t="shared" si="8"/>
        <v>96.7741935483871</v>
      </c>
      <c r="AG51" s="3">
        <f t="shared" si="9"/>
        <v>103.33333333333334</v>
      </c>
      <c r="AH51" s="3">
        <f t="shared" si="10"/>
        <v>116.12903225806453</v>
      </c>
      <c r="AI51" s="3">
        <f t="shared" si="11"/>
        <v>100</v>
      </c>
      <c r="AJ51" s="3">
        <f aca="true" t="shared" si="26" ref="AJ51:AJ56">U51/T51*100</f>
        <v>100</v>
      </c>
      <c r="AK51" s="3">
        <f t="shared" si="13"/>
        <v>100</v>
      </c>
      <c r="AL51" s="3">
        <f t="shared" si="13"/>
        <v>97.22222222222221</v>
      </c>
    </row>
    <row r="52" spans="1:38" ht="12.75">
      <c r="A52" s="32">
        <v>40</v>
      </c>
      <c r="B52" s="1" t="s">
        <v>56</v>
      </c>
      <c r="C52" s="25" t="s">
        <v>67</v>
      </c>
      <c r="D52" s="25">
        <v>58</v>
      </c>
      <c r="E52" s="25">
        <v>64</v>
      </c>
      <c r="F52" s="25">
        <v>75</v>
      </c>
      <c r="G52" s="25">
        <v>78</v>
      </c>
      <c r="H52" s="1">
        <v>81</v>
      </c>
      <c r="I52" s="1">
        <v>83</v>
      </c>
      <c r="J52" s="1">
        <v>83</v>
      </c>
      <c r="K52" s="1">
        <v>83</v>
      </c>
      <c r="L52" s="1">
        <v>160</v>
      </c>
      <c r="M52" s="1">
        <v>171</v>
      </c>
      <c r="N52" s="1">
        <v>170</v>
      </c>
      <c r="O52" s="1">
        <v>170</v>
      </c>
      <c r="P52" s="1">
        <v>170</v>
      </c>
      <c r="Q52" s="1">
        <v>193</v>
      </c>
      <c r="R52" s="1">
        <v>207</v>
      </c>
      <c r="S52" s="1">
        <v>237</v>
      </c>
      <c r="T52" s="1">
        <v>242</v>
      </c>
      <c r="U52" s="1">
        <v>242</v>
      </c>
      <c r="V52" s="1">
        <v>231</v>
      </c>
      <c r="W52" s="1">
        <v>238</v>
      </c>
      <c r="X52" s="3">
        <f t="shared" si="22"/>
        <v>102.46913580246914</v>
      </c>
      <c r="Y52" s="3">
        <f t="shared" si="23"/>
        <v>100</v>
      </c>
      <c r="Z52" s="3">
        <f t="shared" si="15"/>
        <v>100</v>
      </c>
      <c r="AA52" s="3">
        <f t="shared" si="16"/>
        <v>192.7710843373494</v>
      </c>
      <c r="AB52" s="3">
        <f t="shared" si="4"/>
        <v>106.87500000000001</v>
      </c>
      <c r="AC52" s="3">
        <f t="shared" si="25"/>
        <v>99.41520467836257</v>
      </c>
      <c r="AD52" s="3">
        <f t="shared" si="20"/>
        <v>100</v>
      </c>
      <c r="AE52" s="3">
        <f t="shared" si="21"/>
        <v>100</v>
      </c>
      <c r="AF52" s="3">
        <f t="shared" si="8"/>
        <v>113.52941176470588</v>
      </c>
      <c r="AG52" s="3">
        <f t="shared" si="9"/>
        <v>107.25388601036269</v>
      </c>
      <c r="AH52" s="3">
        <f t="shared" si="10"/>
        <v>114.4927536231884</v>
      </c>
      <c r="AI52" s="3">
        <f t="shared" si="11"/>
        <v>102.1097046413502</v>
      </c>
      <c r="AJ52" s="3">
        <f t="shared" si="26"/>
        <v>100</v>
      </c>
      <c r="AK52" s="3">
        <f t="shared" si="13"/>
        <v>95.45454545454545</v>
      </c>
      <c r="AL52" s="3">
        <f t="shared" si="13"/>
        <v>103.03030303030303</v>
      </c>
    </row>
    <row r="53" spans="1:38" ht="12.75">
      <c r="A53" s="32">
        <v>41</v>
      </c>
      <c r="B53" s="1" t="s">
        <v>60</v>
      </c>
      <c r="C53" s="25" t="s">
        <v>118</v>
      </c>
      <c r="D53" s="25">
        <v>1761</v>
      </c>
      <c r="E53" s="25">
        <v>1874</v>
      </c>
      <c r="F53" s="25">
        <v>2371</v>
      </c>
      <c r="G53" s="25">
        <v>2450</v>
      </c>
      <c r="H53" s="1">
        <v>2424</v>
      </c>
      <c r="I53" s="1">
        <v>2485</v>
      </c>
      <c r="J53" s="1">
        <v>2609</v>
      </c>
      <c r="K53" s="1">
        <v>5016</v>
      </c>
      <c r="L53" s="1">
        <v>4534</v>
      </c>
      <c r="M53" s="1">
        <v>4687</v>
      </c>
      <c r="N53" s="1">
        <v>5501</v>
      </c>
      <c r="O53" s="1">
        <v>5354</v>
      </c>
      <c r="P53" s="1">
        <v>5725</v>
      </c>
      <c r="Q53" s="1">
        <v>6030</v>
      </c>
      <c r="R53" s="1">
        <v>6286</v>
      </c>
      <c r="S53" s="1">
        <v>6944</v>
      </c>
      <c r="T53" s="1">
        <v>7148</v>
      </c>
      <c r="U53" s="1">
        <v>7284</v>
      </c>
      <c r="V53" s="1">
        <v>7368</v>
      </c>
      <c r="W53" s="47">
        <v>7762</v>
      </c>
      <c r="X53" s="3">
        <f t="shared" si="22"/>
        <v>102.51650165016501</v>
      </c>
      <c r="Y53" s="3">
        <f t="shared" si="23"/>
        <v>104.98993963782696</v>
      </c>
      <c r="Z53" s="3">
        <f t="shared" si="15"/>
        <v>192.25756995017247</v>
      </c>
      <c r="AA53" s="3">
        <f t="shared" si="16"/>
        <v>90.39074960127593</v>
      </c>
      <c r="AB53" s="3">
        <f t="shared" si="4"/>
        <v>103.3745037494486</v>
      </c>
      <c r="AC53" s="3">
        <f t="shared" si="25"/>
        <v>117.36718583315553</v>
      </c>
      <c r="AD53" s="3">
        <f t="shared" si="20"/>
        <v>97.3277585893474</v>
      </c>
      <c r="AE53" s="3">
        <f t="shared" si="21"/>
        <v>106.92939858050056</v>
      </c>
      <c r="AF53" s="3">
        <f t="shared" si="8"/>
        <v>105.32751091703057</v>
      </c>
      <c r="AG53" s="3">
        <f t="shared" si="9"/>
        <v>104.24543946932006</v>
      </c>
      <c r="AH53" s="3">
        <f t="shared" si="10"/>
        <v>110.46770601336303</v>
      </c>
      <c r="AI53" s="3">
        <f t="shared" si="11"/>
        <v>102.93778801843318</v>
      </c>
      <c r="AJ53" s="3">
        <f t="shared" si="26"/>
        <v>101.90263010632346</v>
      </c>
      <c r="AK53" s="3">
        <f t="shared" si="13"/>
        <v>101.15321252059309</v>
      </c>
      <c r="AL53" s="3">
        <f t="shared" si="13"/>
        <v>105.34744842562431</v>
      </c>
    </row>
    <row r="54" spans="1:38" ht="12.75">
      <c r="A54" s="32">
        <v>42</v>
      </c>
      <c r="B54" s="1" t="s">
        <v>61</v>
      </c>
      <c r="C54" s="25" t="s">
        <v>117</v>
      </c>
      <c r="D54" s="25">
        <v>58</v>
      </c>
      <c r="E54" s="25">
        <v>63</v>
      </c>
      <c r="F54" s="25">
        <v>78</v>
      </c>
      <c r="G54" s="25">
        <v>76</v>
      </c>
      <c r="H54" s="1">
        <v>79</v>
      </c>
      <c r="I54" s="1">
        <v>85</v>
      </c>
      <c r="J54" s="1">
        <v>91</v>
      </c>
      <c r="K54" s="1">
        <v>94</v>
      </c>
      <c r="L54" s="1">
        <v>118</v>
      </c>
      <c r="M54" s="1">
        <v>134</v>
      </c>
      <c r="N54" s="1">
        <v>134</v>
      </c>
      <c r="O54" s="1">
        <v>146</v>
      </c>
      <c r="P54" s="1">
        <v>152</v>
      </c>
      <c r="Q54" s="1">
        <v>161</v>
      </c>
      <c r="R54" s="1">
        <v>174</v>
      </c>
      <c r="S54" s="1">
        <v>214</v>
      </c>
      <c r="T54" s="1">
        <v>220</v>
      </c>
      <c r="U54" s="1">
        <v>219</v>
      </c>
      <c r="V54" s="1">
        <v>215</v>
      </c>
      <c r="W54" s="1">
        <v>210</v>
      </c>
      <c r="X54" s="3">
        <f t="shared" si="22"/>
        <v>107.59493670886076</v>
      </c>
      <c r="Y54" s="3">
        <f t="shared" si="23"/>
        <v>107.05882352941177</v>
      </c>
      <c r="Z54" s="3">
        <f t="shared" si="15"/>
        <v>103.29670329670331</v>
      </c>
      <c r="AA54" s="3">
        <f t="shared" si="16"/>
        <v>125.53191489361701</v>
      </c>
      <c r="AB54" s="3">
        <f t="shared" si="4"/>
        <v>113.55932203389831</v>
      </c>
      <c r="AC54" s="3">
        <f t="shared" si="25"/>
        <v>100</v>
      </c>
      <c r="AD54" s="3">
        <f t="shared" si="20"/>
        <v>108.95522388059702</v>
      </c>
      <c r="AE54" s="3">
        <f t="shared" si="21"/>
        <v>104.10958904109589</v>
      </c>
      <c r="AF54" s="3">
        <f t="shared" si="8"/>
        <v>105.92105263157893</v>
      </c>
      <c r="AG54" s="3">
        <f t="shared" si="9"/>
        <v>108.07453416149069</v>
      </c>
      <c r="AH54" s="3">
        <f t="shared" si="10"/>
        <v>122.98850574712642</v>
      </c>
      <c r="AI54" s="3">
        <f t="shared" si="11"/>
        <v>102.803738317757</v>
      </c>
      <c r="AJ54" s="3">
        <f t="shared" si="26"/>
        <v>99.54545454545455</v>
      </c>
      <c r="AK54" s="3">
        <f t="shared" si="13"/>
        <v>98.17351598173516</v>
      </c>
      <c r="AL54" s="3">
        <f t="shared" si="13"/>
        <v>97.67441860465115</v>
      </c>
    </row>
    <row r="55" spans="1:38" ht="12.75">
      <c r="A55" s="32">
        <v>43</v>
      </c>
      <c r="B55" s="2" t="s">
        <v>63</v>
      </c>
      <c r="C55" s="33" t="s">
        <v>117</v>
      </c>
      <c r="D55" s="33">
        <v>857</v>
      </c>
      <c r="E55" s="33">
        <v>807</v>
      </c>
      <c r="F55" s="33">
        <v>941</v>
      </c>
      <c r="G55" s="33">
        <v>1094</v>
      </c>
      <c r="H55" s="2">
        <v>1270</v>
      </c>
      <c r="I55" s="2">
        <v>1454</v>
      </c>
      <c r="J55" s="2">
        <v>1534</v>
      </c>
      <c r="K55" s="2">
        <v>1460</v>
      </c>
      <c r="L55" s="2">
        <v>2110</v>
      </c>
      <c r="M55" s="2">
        <v>2022</v>
      </c>
      <c r="N55" s="2">
        <v>2292</v>
      </c>
      <c r="O55" s="2">
        <v>2098</v>
      </c>
      <c r="P55" s="2">
        <v>1811</v>
      </c>
      <c r="Q55" s="2">
        <v>1422</v>
      </c>
      <c r="R55" s="2">
        <v>1116</v>
      </c>
      <c r="S55" s="2">
        <v>829</v>
      </c>
      <c r="T55" s="2">
        <v>734</v>
      </c>
      <c r="U55" s="2">
        <v>568</v>
      </c>
      <c r="V55" s="2">
        <v>512</v>
      </c>
      <c r="W55" s="2">
        <v>421</v>
      </c>
      <c r="X55" s="3">
        <f t="shared" si="22"/>
        <v>114.48818897637796</v>
      </c>
      <c r="Y55" s="3">
        <f t="shared" si="23"/>
        <v>105.50206327372764</v>
      </c>
      <c r="Z55" s="5">
        <f t="shared" si="15"/>
        <v>95.17601043024771</v>
      </c>
      <c r="AA55" s="3">
        <f t="shared" si="16"/>
        <v>144.5205479452055</v>
      </c>
      <c r="AB55" s="3">
        <f t="shared" si="4"/>
        <v>95.82938388625593</v>
      </c>
      <c r="AC55" s="3">
        <f t="shared" si="25"/>
        <v>113.35311572700297</v>
      </c>
      <c r="AD55" s="3">
        <f t="shared" si="20"/>
        <v>91.53577661431065</v>
      </c>
      <c r="AE55" s="3">
        <f t="shared" si="21"/>
        <v>86.3203050524309</v>
      </c>
      <c r="AF55" s="3">
        <f t="shared" si="8"/>
        <v>78.52015461071231</v>
      </c>
      <c r="AG55" s="3">
        <f t="shared" si="9"/>
        <v>78.48101265822784</v>
      </c>
      <c r="AH55" s="3">
        <f t="shared" si="10"/>
        <v>74.2831541218638</v>
      </c>
      <c r="AI55" s="3">
        <f t="shared" si="11"/>
        <v>88.54041013268998</v>
      </c>
      <c r="AJ55" s="3">
        <f t="shared" si="26"/>
        <v>77.3841961852861</v>
      </c>
      <c r="AK55" s="3">
        <f t="shared" si="13"/>
        <v>90.14084507042254</v>
      </c>
      <c r="AL55" s="3">
        <f t="shared" si="13"/>
        <v>82.2265625</v>
      </c>
    </row>
    <row r="56" spans="1:38" ht="12.75">
      <c r="A56" s="34">
        <v>44</v>
      </c>
      <c r="B56" s="2" t="s">
        <v>64</v>
      </c>
      <c r="C56" s="33" t="s">
        <v>117</v>
      </c>
      <c r="D56" s="33">
        <v>195</v>
      </c>
      <c r="E56" s="33">
        <v>252</v>
      </c>
      <c r="F56" s="33">
        <v>410</v>
      </c>
      <c r="G56" s="33">
        <v>494</v>
      </c>
      <c r="H56" s="2">
        <v>420</v>
      </c>
      <c r="I56" s="2">
        <v>425</v>
      </c>
      <c r="J56" s="2">
        <v>778</v>
      </c>
      <c r="K56" s="2">
        <v>960</v>
      </c>
      <c r="L56" s="2">
        <v>1293</v>
      </c>
      <c r="M56" s="2">
        <v>1401</v>
      </c>
      <c r="N56" s="2">
        <v>1044</v>
      </c>
      <c r="O56" s="2">
        <v>1258</v>
      </c>
      <c r="P56" s="2">
        <v>1488</v>
      </c>
      <c r="Q56" s="2">
        <v>1290</v>
      </c>
      <c r="R56" s="2">
        <v>1214</v>
      </c>
      <c r="S56" s="2">
        <v>1049</v>
      </c>
      <c r="T56" s="2">
        <v>1101</v>
      </c>
      <c r="U56" s="2">
        <v>1093</v>
      </c>
      <c r="V56" s="2">
        <v>1057</v>
      </c>
      <c r="W56" s="2">
        <v>1049</v>
      </c>
      <c r="X56" s="3">
        <f t="shared" si="22"/>
        <v>101.19047619047619</v>
      </c>
      <c r="Y56" s="3">
        <f t="shared" si="23"/>
        <v>183.05882352941177</v>
      </c>
      <c r="Z56" s="5">
        <f t="shared" si="15"/>
        <v>123.39331619537275</v>
      </c>
      <c r="AA56" s="3">
        <f t="shared" si="16"/>
        <v>134.6875</v>
      </c>
      <c r="AB56" s="3">
        <f t="shared" si="4"/>
        <v>108.35266821345708</v>
      </c>
      <c r="AC56" s="3">
        <f t="shared" si="25"/>
        <v>74.51820128479658</v>
      </c>
      <c r="AD56" s="3">
        <f t="shared" si="20"/>
        <v>120.49808429118774</v>
      </c>
      <c r="AE56" s="3">
        <f t="shared" si="21"/>
        <v>118.28298887122418</v>
      </c>
      <c r="AF56" s="3">
        <f t="shared" si="8"/>
        <v>86.69354838709677</v>
      </c>
      <c r="AG56" s="3">
        <f t="shared" si="9"/>
        <v>94.10852713178295</v>
      </c>
      <c r="AH56" s="3">
        <f t="shared" si="10"/>
        <v>86.40856672158155</v>
      </c>
      <c r="AI56" s="3">
        <f t="shared" si="11"/>
        <v>104.95710200190658</v>
      </c>
      <c r="AJ56" s="3">
        <f t="shared" si="26"/>
        <v>99.27338782924615</v>
      </c>
      <c r="AK56" s="3">
        <f t="shared" si="13"/>
        <v>96.70631290027447</v>
      </c>
      <c r="AL56" s="3">
        <f t="shared" si="13"/>
        <v>99.24314096499526</v>
      </c>
    </row>
    <row r="57" spans="1:37" ht="12.75" customHeight="1">
      <c r="A57" s="32">
        <v>45</v>
      </c>
      <c r="B57" s="2" t="s">
        <v>66</v>
      </c>
      <c r="C57" s="33"/>
      <c r="D57" s="33"/>
      <c r="E57" s="33"/>
      <c r="F57" s="33"/>
      <c r="G57" s="3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8" ht="12.75">
      <c r="A58" s="22"/>
      <c r="B58" s="2" t="s">
        <v>121</v>
      </c>
      <c r="C58" s="33" t="s">
        <v>67</v>
      </c>
      <c r="D58" s="33">
        <v>3</v>
      </c>
      <c r="E58" s="33">
        <v>5</v>
      </c>
      <c r="F58" s="33">
        <v>7</v>
      </c>
      <c r="G58" s="33">
        <v>5</v>
      </c>
      <c r="H58" s="2">
        <v>5</v>
      </c>
      <c r="I58" s="2">
        <v>7</v>
      </c>
      <c r="J58" s="2">
        <v>2</v>
      </c>
      <c r="K58" s="2">
        <v>7</v>
      </c>
      <c r="L58" s="2">
        <v>6</v>
      </c>
      <c r="M58" s="2">
        <v>5</v>
      </c>
      <c r="N58" s="2">
        <v>6</v>
      </c>
      <c r="O58" s="2">
        <v>6</v>
      </c>
      <c r="P58" s="2">
        <v>5</v>
      </c>
      <c r="Q58" s="2">
        <v>3</v>
      </c>
      <c r="R58" s="2">
        <v>3</v>
      </c>
      <c r="S58" s="2">
        <v>5</v>
      </c>
      <c r="T58" s="2">
        <v>4</v>
      </c>
      <c r="U58" s="2">
        <v>7</v>
      </c>
      <c r="V58" s="2">
        <v>12</v>
      </c>
      <c r="W58" s="2">
        <v>12</v>
      </c>
      <c r="X58" s="3">
        <f t="shared" si="22"/>
        <v>140</v>
      </c>
      <c r="Y58" s="3">
        <f t="shared" si="23"/>
        <v>28.57142857142857</v>
      </c>
      <c r="Z58" s="3">
        <f aca="true" t="shared" si="27" ref="Z58:Z67">K58/J58*100</f>
        <v>350</v>
      </c>
      <c r="AA58" s="3">
        <f aca="true" t="shared" si="28" ref="AA58:AA67">L58/K58*100</f>
        <v>85.71428571428571</v>
      </c>
      <c r="AB58" s="3">
        <f t="shared" si="4"/>
        <v>83.33333333333334</v>
      </c>
      <c r="AC58" s="3">
        <f aca="true" t="shared" si="29" ref="AC58:AC69">N58/M58*100</f>
        <v>120</v>
      </c>
      <c r="AD58" s="3">
        <f t="shared" si="20"/>
        <v>100</v>
      </c>
      <c r="AE58" s="3">
        <f t="shared" si="21"/>
        <v>83.33333333333334</v>
      </c>
      <c r="AF58" s="3">
        <f t="shared" si="8"/>
        <v>60</v>
      </c>
      <c r="AG58" s="3">
        <f t="shared" si="9"/>
        <v>100</v>
      </c>
      <c r="AH58" s="3">
        <f t="shared" si="10"/>
        <v>166.66666666666669</v>
      </c>
      <c r="AI58" s="3">
        <f t="shared" si="11"/>
        <v>80</v>
      </c>
      <c r="AJ58" s="3">
        <f aca="true" t="shared" si="30" ref="AJ58:AJ69">U58/T58*100</f>
        <v>175</v>
      </c>
      <c r="AK58" s="3">
        <f t="shared" si="13"/>
        <v>171.42857142857142</v>
      </c>
      <c r="AL58" s="3">
        <f t="shared" si="13"/>
        <v>100</v>
      </c>
    </row>
    <row r="59" spans="1:38" ht="12.75">
      <c r="A59" s="22"/>
      <c r="B59" s="1" t="s">
        <v>88</v>
      </c>
      <c r="C59" s="25" t="s">
        <v>67</v>
      </c>
      <c r="D59" s="25">
        <v>180</v>
      </c>
      <c r="E59" s="25">
        <v>156</v>
      </c>
      <c r="F59" s="25">
        <v>163</v>
      </c>
      <c r="G59" s="25">
        <v>168</v>
      </c>
      <c r="H59" s="1">
        <v>70</v>
      </c>
      <c r="I59" s="1">
        <v>76</v>
      </c>
      <c r="J59" s="1">
        <v>76</v>
      </c>
      <c r="K59" s="1">
        <v>120</v>
      </c>
      <c r="L59" s="1">
        <v>120</v>
      </c>
      <c r="M59" s="1">
        <v>66</v>
      </c>
      <c r="N59" s="1">
        <v>65</v>
      </c>
      <c r="O59" s="1">
        <v>43</v>
      </c>
      <c r="P59" s="1">
        <v>33</v>
      </c>
      <c r="Q59" s="1">
        <v>42</v>
      </c>
      <c r="R59" s="1">
        <v>57</v>
      </c>
      <c r="S59" s="1">
        <v>69</v>
      </c>
      <c r="T59" s="1">
        <v>55</v>
      </c>
      <c r="U59" s="1">
        <v>59</v>
      </c>
      <c r="V59" s="1">
        <v>43</v>
      </c>
      <c r="W59" s="1">
        <v>94</v>
      </c>
      <c r="X59" s="3">
        <f t="shared" si="22"/>
        <v>108.57142857142857</v>
      </c>
      <c r="Y59" s="3">
        <f t="shared" si="23"/>
        <v>100</v>
      </c>
      <c r="Z59" s="3">
        <f t="shared" si="27"/>
        <v>157.89473684210526</v>
      </c>
      <c r="AA59" s="3">
        <f t="shared" si="28"/>
        <v>100</v>
      </c>
      <c r="AB59" s="3">
        <f t="shared" si="4"/>
        <v>55.00000000000001</v>
      </c>
      <c r="AC59" s="3">
        <f t="shared" si="29"/>
        <v>98.48484848484848</v>
      </c>
      <c r="AD59" s="3">
        <f t="shared" si="20"/>
        <v>66.15384615384615</v>
      </c>
      <c r="AE59" s="3">
        <f t="shared" si="21"/>
        <v>76.74418604651163</v>
      </c>
      <c r="AF59" s="3">
        <f t="shared" si="8"/>
        <v>127.27272727272727</v>
      </c>
      <c r="AG59" s="3">
        <f t="shared" si="9"/>
        <v>135.71428571428572</v>
      </c>
      <c r="AH59" s="3">
        <f t="shared" si="10"/>
        <v>121.05263157894737</v>
      </c>
      <c r="AI59" s="3">
        <f t="shared" si="11"/>
        <v>79.71014492753623</v>
      </c>
      <c r="AJ59" s="3">
        <f t="shared" si="30"/>
        <v>107.27272727272728</v>
      </c>
      <c r="AK59" s="3">
        <f t="shared" si="13"/>
        <v>72.88135593220339</v>
      </c>
      <c r="AL59" s="3">
        <f t="shared" si="13"/>
        <v>218.60465116279067</v>
      </c>
    </row>
    <row r="60" spans="1:38" ht="12.75">
      <c r="A60" s="32"/>
      <c r="B60" s="1" t="s">
        <v>89</v>
      </c>
      <c r="C60" s="25" t="s">
        <v>68</v>
      </c>
      <c r="D60" s="25">
        <v>19.1</v>
      </c>
      <c r="E60" s="25">
        <v>13.4</v>
      </c>
      <c r="F60" s="25">
        <v>13.8</v>
      </c>
      <c r="G60" s="25">
        <v>14.4</v>
      </c>
      <c r="H60" s="1">
        <v>11.5</v>
      </c>
      <c r="I60" s="3">
        <v>12</v>
      </c>
      <c r="J60" s="3">
        <v>12.2</v>
      </c>
      <c r="K60" s="3">
        <v>28</v>
      </c>
      <c r="L60" s="3">
        <v>28</v>
      </c>
      <c r="M60" s="3">
        <v>28.4</v>
      </c>
      <c r="N60" s="3">
        <v>38.6</v>
      </c>
      <c r="O60" s="3">
        <v>39</v>
      </c>
      <c r="P60" s="3">
        <v>6</v>
      </c>
      <c r="Q60" s="3">
        <v>37.5</v>
      </c>
      <c r="R60" s="3">
        <v>37.8</v>
      </c>
      <c r="S60" s="3">
        <v>45.9</v>
      </c>
      <c r="T60" s="3">
        <v>35.4</v>
      </c>
      <c r="U60" s="3">
        <v>36</v>
      </c>
      <c r="V60" s="3">
        <v>39</v>
      </c>
      <c r="W60" s="3">
        <v>39.2</v>
      </c>
      <c r="X60" s="3">
        <f t="shared" si="22"/>
        <v>104.34782608695652</v>
      </c>
      <c r="Y60" s="3">
        <f t="shared" si="23"/>
        <v>101.66666666666666</v>
      </c>
      <c r="Z60" s="3">
        <f t="shared" si="27"/>
        <v>229.50819672131152</v>
      </c>
      <c r="AA60" s="3">
        <f t="shared" si="28"/>
        <v>100</v>
      </c>
      <c r="AB60" s="3">
        <f t="shared" si="4"/>
        <v>101.42857142857142</v>
      </c>
      <c r="AC60" s="3">
        <f t="shared" si="29"/>
        <v>135.9154929577465</v>
      </c>
      <c r="AD60" s="3">
        <f t="shared" si="20"/>
        <v>101.03626943005182</v>
      </c>
      <c r="AE60" s="3">
        <f t="shared" si="21"/>
        <v>15.384615384615385</v>
      </c>
      <c r="AF60" s="3">
        <f t="shared" si="8"/>
        <v>625</v>
      </c>
      <c r="AG60" s="3">
        <f t="shared" si="9"/>
        <v>100.8</v>
      </c>
      <c r="AH60" s="3">
        <f t="shared" si="10"/>
        <v>121.42857142857144</v>
      </c>
      <c r="AI60" s="3">
        <f t="shared" si="11"/>
        <v>77.12418300653596</v>
      </c>
      <c r="AJ60" s="3">
        <f t="shared" si="30"/>
        <v>101.69491525423729</v>
      </c>
      <c r="AK60" s="3">
        <f t="shared" si="13"/>
        <v>108.33333333333333</v>
      </c>
      <c r="AL60" s="3">
        <f t="shared" si="13"/>
        <v>100.51282051282051</v>
      </c>
    </row>
    <row r="61" spans="1:38" ht="12.75">
      <c r="A61" s="34"/>
      <c r="B61" s="2" t="s">
        <v>90</v>
      </c>
      <c r="C61" s="33" t="s">
        <v>1</v>
      </c>
      <c r="D61" s="33">
        <v>1461.5</v>
      </c>
      <c r="E61" s="33">
        <v>2020.4</v>
      </c>
      <c r="F61" s="33">
        <v>1260</v>
      </c>
      <c r="G61" s="33">
        <v>4099.7</v>
      </c>
      <c r="H61" s="2">
        <v>3052.8</v>
      </c>
      <c r="I61" s="1">
        <v>3249.1</v>
      </c>
      <c r="J61" s="1">
        <v>3218.9</v>
      </c>
      <c r="K61" s="1">
        <v>9491.4</v>
      </c>
      <c r="L61" s="1">
        <v>12114.3</v>
      </c>
      <c r="M61" s="1">
        <v>11689.9</v>
      </c>
      <c r="N61" s="1">
        <v>9623.6</v>
      </c>
      <c r="O61" s="1">
        <v>22032.5</v>
      </c>
      <c r="P61" s="3">
        <v>18398</v>
      </c>
      <c r="Q61" s="3">
        <v>31328</v>
      </c>
      <c r="R61" s="3">
        <v>30623.6</v>
      </c>
      <c r="S61" s="3">
        <v>29097.4</v>
      </c>
      <c r="T61" s="3">
        <v>21339.7</v>
      </c>
      <c r="U61" s="3">
        <v>25000</v>
      </c>
      <c r="V61" s="3">
        <v>22770</v>
      </c>
      <c r="W61" s="3">
        <v>25279.7</v>
      </c>
      <c r="X61" s="3">
        <f t="shared" si="22"/>
        <v>106.43016247379452</v>
      </c>
      <c r="Y61" s="3">
        <f t="shared" si="23"/>
        <v>99.07051183404636</v>
      </c>
      <c r="Z61" s="3">
        <f t="shared" si="27"/>
        <v>294.86470533412034</v>
      </c>
      <c r="AA61" s="3">
        <f t="shared" si="28"/>
        <v>127.63449017004866</v>
      </c>
      <c r="AB61" s="3">
        <f t="shared" si="4"/>
        <v>96.4967022444549</v>
      </c>
      <c r="AC61" s="3">
        <f t="shared" si="29"/>
        <v>82.32405751973927</v>
      </c>
      <c r="AD61" s="3">
        <f t="shared" si="20"/>
        <v>228.94239162059935</v>
      </c>
      <c r="AE61" s="3">
        <f t="shared" si="21"/>
        <v>83.503914671508</v>
      </c>
      <c r="AF61" s="3">
        <f t="shared" si="8"/>
        <v>170.27937819328187</v>
      </c>
      <c r="AG61" s="3">
        <f t="shared" si="9"/>
        <v>97.75153217568948</v>
      </c>
      <c r="AH61" s="3">
        <f t="shared" si="10"/>
        <v>95.01626196789405</v>
      </c>
      <c r="AI61" s="3">
        <f t="shared" si="11"/>
        <v>73.33885501797411</v>
      </c>
      <c r="AJ61" s="3">
        <f t="shared" si="30"/>
        <v>117.15253728965263</v>
      </c>
      <c r="AK61" s="3">
        <f t="shared" si="13"/>
        <v>91.08000000000001</v>
      </c>
      <c r="AL61" s="3">
        <f t="shared" si="13"/>
        <v>111.02195871761089</v>
      </c>
    </row>
    <row r="62" spans="1:38" ht="12.75">
      <c r="A62" s="22">
        <v>46</v>
      </c>
      <c r="B62" s="1" t="s">
        <v>122</v>
      </c>
      <c r="C62" s="25" t="s">
        <v>68</v>
      </c>
      <c r="D62" s="25">
        <v>2</v>
      </c>
      <c r="E62" s="25">
        <v>2.5</v>
      </c>
      <c r="F62" s="25">
        <v>2.6</v>
      </c>
      <c r="G62" s="25">
        <v>2.5</v>
      </c>
      <c r="H62" s="1">
        <v>4.4</v>
      </c>
      <c r="I62" s="1">
        <v>3.5</v>
      </c>
      <c r="J62" s="3">
        <v>4</v>
      </c>
      <c r="K62" s="3">
        <v>4.5</v>
      </c>
      <c r="L62" s="3">
        <v>4.5</v>
      </c>
      <c r="M62" s="3">
        <v>4.6</v>
      </c>
      <c r="N62" s="3">
        <v>5</v>
      </c>
      <c r="O62" s="3">
        <v>7.1</v>
      </c>
      <c r="P62" s="3">
        <v>7.4</v>
      </c>
      <c r="Q62" s="3">
        <v>11.6</v>
      </c>
      <c r="R62" s="3">
        <v>9.7</v>
      </c>
      <c r="S62" s="3">
        <v>6.1</v>
      </c>
      <c r="T62" s="3">
        <v>6.1</v>
      </c>
      <c r="U62" s="3">
        <v>6.1</v>
      </c>
      <c r="V62" s="3">
        <v>7.1</v>
      </c>
      <c r="W62" s="3">
        <v>6.3</v>
      </c>
      <c r="X62" s="3">
        <f t="shared" si="22"/>
        <v>79.54545454545455</v>
      </c>
      <c r="Y62" s="3">
        <f t="shared" si="23"/>
        <v>114.28571428571428</v>
      </c>
      <c r="Z62" s="3">
        <f t="shared" si="27"/>
        <v>112.5</v>
      </c>
      <c r="AA62" s="3">
        <f t="shared" si="28"/>
        <v>100</v>
      </c>
      <c r="AB62" s="3">
        <f t="shared" si="4"/>
        <v>102.22222222222221</v>
      </c>
      <c r="AC62" s="3">
        <f t="shared" si="29"/>
        <v>108.69565217391306</v>
      </c>
      <c r="AD62" s="3">
        <f t="shared" si="20"/>
        <v>142</v>
      </c>
      <c r="AE62" s="3">
        <f t="shared" si="21"/>
        <v>104.22535211267608</v>
      </c>
      <c r="AF62" s="3">
        <f t="shared" si="8"/>
        <v>156.75675675675674</v>
      </c>
      <c r="AG62" s="3">
        <f t="shared" si="9"/>
        <v>83.62068965517241</v>
      </c>
      <c r="AH62" s="3">
        <f t="shared" si="10"/>
        <v>62.88659793814433</v>
      </c>
      <c r="AI62" s="3">
        <f t="shared" si="11"/>
        <v>100</v>
      </c>
      <c r="AJ62" s="3">
        <f t="shared" si="30"/>
        <v>100</v>
      </c>
      <c r="AK62" s="3">
        <f t="shared" si="13"/>
        <v>116.39344262295081</v>
      </c>
      <c r="AL62" s="3">
        <f t="shared" si="13"/>
        <v>88.73239436619718</v>
      </c>
    </row>
    <row r="63" spans="1:38" ht="12.75">
      <c r="A63" s="22"/>
      <c r="B63" s="1" t="s">
        <v>90</v>
      </c>
      <c r="C63" s="25" t="s">
        <v>69</v>
      </c>
      <c r="D63" s="25">
        <v>294.3</v>
      </c>
      <c r="E63" s="25">
        <v>400</v>
      </c>
      <c r="F63" s="25">
        <v>500</v>
      </c>
      <c r="G63" s="25">
        <v>525</v>
      </c>
      <c r="H63" s="1">
        <v>607.5</v>
      </c>
      <c r="I63" s="1">
        <v>607.5</v>
      </c>
      <c r="J63" s="3">
        <v>650</v>
      </c>
      <c r="K63" s="3">
        <v>750</v>
      </c>
      <c r="L63" s="3">
        <v>750</v>
      </c>
      <c r="M63" s="3">
        <v>750</v>
      </c>
      <c r="N63" s="3">
        <v>1500</v>
      </c>
      <c r="O63" s="3">
        <v>2260</v>
      </c>
      <c r="P63" s="3">
        <v>3144</v>
      </c>
      <c r="Q63" s="3">
        <v>4373</v>
      </c>
      <c r="R63" s="3">
        <v>2455</v>
      </c>
      <c r="S63" s="3">
        <v>8750</v>
      </c>
      <c r="T63" s="3">
        <v>7640</v>
      </c>
      <c r="U63" s="3">
        <v>7740</v>
      </c>
      <c r="V63" s="3">
        <v>7750</v>
      </c>
      <c r="W63" s="3">
        <v>7415</v>
      </c>
      <c r="X63" s="3">
        <f t="shared" si="22"/>
        <v>100</v>
      </c>
      <c r="Y63" s="3">
        <f t="shared" si="23"/>
        <v>106.99588477366255</v>
      </c>
      <c r="Z63" s="3">
        <f t="shared" si="27"/>
        <v>115.38461538461537</v>
      </c>
      <c r="AA63" s="3">
        <f t="shared" si="28"/>
        <v>100</v>
      </c>
      <c r="AB63" s="3">
        <f t="shared" si="4"/>
        <v>100</v>
      </c>
      <c r="AC63" s="3">
        <f t="shared" si="29"/>
        <v>200</v>
      </c>
      <c r="AD63" s="3">
        <f t="shared" si="20"/>
        <v>150.66666666666666</v>
      </c>
      <c r="AE63" s="3">
        <f t="shared" si="21"/>
        <v>139.1150442477876</v>
      </c>
      <c r="AF63" s="3">
        <f t="shared" si="8"/>
        <v>139.09033078880407</v>
      </c>
      <c r="AG63" s="3">
        <f t="shared" si="9"/>
        <v>56.13994969128745</v>
      </c>
      <c r="AH63" s="3">
        <f t="shared" si="10"/>
        <v>356.41547861507127</v>
      </c>
      <c r="AI63" s="3">
        <f t="shared" si="11"/>
        <v>87.31428571428572</v>
      </c>
      <c r="AJ63" s="3">
        <f t="shared" si="30"/>
        <v>101.30890052356021</v>
      </c>
      <c r="AK63" s="3">
        <f t="shared" si="13"/>
        <v>100.12919896640827</v>
      </c>
      <c r="AL63" s="3">
        <f t="shared" si="13"/>
        <v>95.6774193548387</v>
      </c>
    </row>
    <row r="64" spans="1:38" ht="12.75">
      <c r="A64" s="22">
        <v>47</v>
      </c>
      <c r="B64" s="1" t="s">
        <v>70</v>
      </c>
      <c r="C64" s="25" t="s">
        <v>67</v>
      </c>
      <c r="D64" s="25">
        <v>19</v>
      </c>
      <c r="E64" s="25">
        <v>19</v>
      </c>
      <c r="F64" s="25">
        <v>19</v>
      </c>
      <c r="G64" s="25">
        <v>19</v>
      </c>
      <c r="H64" s="1">
        <v>19</v>
      </c>
      <c r="I64" s="1">
        <v>20</v>
      </c>
      <c r="J64" s="1">
        <v>19</v>
      </c>
      <c r="K64" s="1">
        <v>19</v>
      </c>
      <c r="L64" s="1">
        <v>19</v>
      </c>
      <c r="M64" s="1">
        <v>21</v>
      </c>
      <c r="N64" s="1">
        <v>22</v>
      </c>
      <c r="O64" s="1">
        <v>22</v>
      </c>
      <c r="P64" s="1">
        <v>22</v>
      </c>
      <c r="Q64" s="1">
        <v>22</v>
      </c>
      <c r="R64" s="1">
        <v>22</v>
      </c>
      <c r="S64" s="1">
        <v>22</v>
      </c>
      <c r="T64" s="1">
        <v>19</v>
      </c>
      <c r="U64" s="1">
        <v>19</v>
      </c>
      <c r="V64" s="1">
        <v>19</v>
      </c>
      <c r="W64" s="47">
        <v>19</v>
      </c>
      <c r="X64" s="3">
        <f t="shared" si="22"/>
        <v>105.26315789473684</v>
      </c>
      <c r="Y64" s="3">
        <f t="shared" si="23"/>
        <v>95</v>
      </c>
      <c r="Z64" s="3">
        <f t="shared" si="27"/>
        <v>100</v>
      </c>
      <c r="AA64" s="3">
        <f t="shared" si="28"/>
        <v>100</v>
      </c>
      <c r="AB64" s="3">
        <f t="shared" si="4"/>
        <v>110.5263157894737</v>
      </c>
      <c r="AC64" s="3">
        <f t="shared" si="29"/>
        <v>104.76190476190477</v>
      </c>
      <c r="AD64" s="3">
        <f t="shared" si="20"/>
        <v>100</v>
      </c>
      <c r="AE64" s="3">
        <f t="shared" si="21"/>
        <v>100</v>
      </c>
      <c r="AF64" s="3">
        <f t="shared" si="8"/>
        <v>100</v>
      </c>
      <c r="AG64" s="3">
        <f t="shared" si="9"/>
        <v>100</v>
      </c>
      <c r="AH64" s="3">
        <f t="shared" si="10"/>
        <v>100</v>
      </c>
      <c r="AI64" s="3">
        <f t="shared" si="11"/>
        <v>86.36363636363636</v>
      </c>
      <c r="AJ64" s="3">
        <f t="shared" si="30"/>
        <v>100</v>
      </c>
      <c r="AK64" s="3">
        <f t="shared" si="13"/>
        <v>100</v>
      </c>
      <c r="AL64" s="3">
        <f t="shared" si="13"/>
        <v>100</v>
      </c>
    </row>
    <row r="65" spans="1:38" ht="12.75">
      <c r="A65" s="22">
        <v>48</v>
      </c>
      <c r="B65" s="1" t="s">
        <v>92</v>
      </c>
      <c r="C65" s="25" t="s">
        <v>67</v>
      </c>
      <c r="D65" s="25">
        <v>980</v>
      </c>
      <c r="E65" s="25">
        <v>1039</v>
      </c>
      <c r="F65" s="25">
        <v>1079</v>
      </c>
      <c r="G65" s="25">
        <v>950</v>
      </c>
      <c r="H65" s="1">
        <v>1986</v>
      </c>
      <c r="I65" s="1">
        <v>1670</v>
      </c>
      <c r="J65" s="1">
        <v>2100</v>
      </c>
      <c r="K65" s="1">
        <v>1900</v>
      </c>
      <c r="L65" s="1">
        <v>2300</v>
      </c>
      <c r="M65" s="1">
        <v>2000</v>
      </c>
      <c r="N65" s="1">
        <v>2500</v>
      </c>
      <c r="O65" s="1">
        <v>2610</v>
      </c>
      <c r="P65" s="1">
        <v>2615</v>
      </c>
      <c r="Q65" s="1">
        <v>2580</v>
      </c>
      <c r="R65" s="1">
        <v>3222</v>
      </c>
      <c r="S65" s="1">
        <v>2600</v>
      </c>
      <c r="T65" s="1">
        <v>962</v>
      </c>
      <c r="U65" s="1">
        <v>979</v>
      </c>
      <c r="V65" s="1">
        <v>1261</v>
      </c>
      <c r="W65" s="47">
        <v>1316</v>
      </c>
      <c r="X65" s="3">
        <f t="shared" si="22"/>
        <v>84.08862034239678</v>
      </c>
      <c r="Y65" s="3">
        <f t="shared" si="23"/>
        <v>125.74850299401197</v>
      </c>
      <c r="Z65" s="3">
        <f t="shared" si="27"/>
        <v>90.47619047619048</v>
      </c>
      <c r="AA65" s="3">
        <f t="shared" si="28"/>
        <v>121.05263157894737</v>
      </c>
      <c r="AB65" s="3">
        <f t="shared" si="4"/>
        <v>86.95652173913044</v>
      </c>
      <c r="AC65" s="3">
        <f t="shared" si="29"/>
        <v>125</v>
      </c>
      <c r="AD65" s="3">
        <f t="shared" si="20"/>
        <v>104.4</v>
      </c>
      <c r="AE65" s="3">
        <f t="shared" si="21"/>
        <v>100.19157088122606</v>
      </c>
      <c r="AF65" s="3">
        <f t="shared" si="8"/>
        <v>98.66156787762907</v>
      </c>
      <c r="AG65" s="3">
        <f t="shared" si="9"/>
        <v>124.88372093023257</v>
      </c>
      <c r="AH65" s="3">
        <f t="shared" si="10"/>
        <v>80.69522036002483</v>
      </c>
      <c r="AI65" s="3">
        <f t="shared" si="11"/>
        <v>37</v>
      </c>
      <c r="AJ65" s="3">
        <f t="shared" si="30"/>
        <v>101.76715176715176</v>
      </c>
      <c r="AK65" s="3">
        <f t="shared" si="13"/>
        <v>128.8049029622063</v>
      </c>
      <c r="AL65" s="3">
        <f t="shared" si="13"/>
        <v>104.36161776367963</v>
      </c>
    </row>
    <row r="66" spans="1:38" ht="12.75">
      <c r="A66" s="22">
        <v>49</v>
      </c>
      <c r="B66" s="1" t="s">
        <v>71</v>
      </c>
      <c r="C66" s="25" t="s">
        <v>68</v>
      </c>
      <c r="D66" s="25">
        <v>79.6</v>
      </c>
      <c r="E66" s="25">
        <v>85.2</v>
      </c>
      <c r="F66" s="25">
        <v>93.2</v>
      </c>
      <c r="G66" s="25">
        <v>95</v>
      </c>
      <c r="H66" s="3">
        <v>132</v>
      </c>
      <c r="I66" s="3">
        <v>137</v>
      </c>
      <c r="J66" s="3">
        <v>138.5</v>
      </c>
      <c r="K66" s="3">
        <v>139</v>
      </c>
      <c r="L66" s="3">
        <v>138.3</v>
      </c>
      <c r="M66" s="3">
        <v>159.9</v>
      </c>
      <c r="N66" s="3">
        <v>194.2</v>
      </c>
      <c r="O66" s="3">
        <v>187.6</v>
      </c>
      <c r="P66" s="3">
        <v>190.5</v>
      </c>
      <c r="Q66" s="3">
        <v>166.8</v>
      </c>
      <c r="R66" s="3">
        <v>227</v>
      </c>
      <c r="S66" s="3">
        <v>227.2</v>
      </c>
      <c r="T66" s="3">
        <v>95.4</v>
      </c>
      <c r="U66" s="3">
        <v>97.7</v>
      </c>
      <c r="V66" s="3">
        <v>132.2</v>
      </c>
      <c r="W66" s="48">
        <v>140.2</v>
      </c>
      <c r="X66" s="3">
        <f t="shared" si="22"/>
        <v>103.78787878787878</v>
      </c>
      <c r="Y66" s="3">
        <f t="shared" si="23"/>
        <v>101.09489051094891</v>
      </c>
      <c r="Z66" s="3">
        <f t="shared" si="27"/>
        <v>100.36101083032491</v>
      </c>
      <c r="AA66" s="3">
        <f t="shared" si="28"/>
        <v>99.49640287769785</v>
      </c>
      <c r="AB66" s="3">
        <f t="shared" si="4"/>
        <v>115.61822125813448</v>
      </c>
      <c r="AC66" s="3">
        <f t="shared" si="29"/>
        <v>121.45090681676048</v>
      </c>
      <c r="AD66" s="3">
        <f t="shared" si="20"/>
        <v>96.60144181256437</v>
      </c>
      <c r="AE66" s="3">
        <f t="shared" si="21"/>
        <v>101.54584221748402</v>
      </c>
      <c r="AF66" s="3">
        <f t="shared" si="8"/>
        <v>87.55905511811024</v>
      </c>
      <c r="AG66" s="3">
        <f t="shared" si="9"/>
        <v>136.09112709832135</v>
      </c>
      <c r="AH66" s="3">
        <f t="shared" si="10"/>
        <v>100.08810572687223</v>
      </c>
      <c r="AI66" s="3">
        <f t="shared" si="11"/>
        <v>41.98943661971831</v>
      </c>
      <c r="AJ66" s="3">
        <f t="shared" si="30"/>
        <v>102.41090146750524</v>
      </c>
      <c r="AK66" s="3">
        <f t="shared" si="13"/>
        <v>135.3121801432958</v>
      </c>
      <c r="AL66" s="3">
        <f t="shared" si="13"/>
        <v>106.05143721633887</v>
      </c>
    </row>
    <row r="67" spans="1:38" ht="12.75">
      <c r="A67" s="22"/>
      <c r="B67" s="1" t="s">
        <v>186</v>
      </c>
      <c r="C67" s="25" t="s">
        <v>1</v>
      </c>
      <c r="D67" s="25">
        <v>8200</v>
      </c>
      <c r="E67" s="25">
        <v>9011.3</v>
      </c>
      <c r="F67" s="25">
        <v>9257</v>
      </c>
      <c r="G67" s="25">
        <v>9000</v>
      </c>
      <c r="H67" s="3">
        <v>8960</v>
      </c>
      <c r="I67" s="3">
        <v>8000</v>
      </c>
      <c r="J67" s="3">
        <v>9500</v>
      </c>
      <c r="K67" s="3">
        <v>9600</v>
      </c>
      <c r="L67" s="3">
        <v>8445.2</v>
      </c>
      <c r="M67" s="3">
        <v>8500</v>
      </c>
      <c r="N67" s="3">
        <v>9100</v>
      </c>
      <c r="O67" s="3">
        <v>18700</v>
      </c>
      <c r="P67" s="3">
        <v>19500</v>
      </c>
      <c r="Q67" s="3">
        <v>19000</v>
      </c>
      <c r="R67" s="3">
        <v>36700.5</v>
      </c>
      <c r="S67" s="3">
        <v>37000</v>
      </c>
      <c r="T67" s="3">
        <v>4431</v>
      </c>
      <c r="U67" s="3">
        <v>4591</v>
      </c>
      <c r="V67" s="3">
        <v>4900</v>
      </c>
      <c r="W67" s="48">
        <v>5000</v>
      </c>
      <c r="X67" s="3">
        <f t="shared" si="22"/>
        <v>89.28571428571429</v>
      </c>
      <c r="Y67" s="3">
        <f t="shared" si="23"/>
        <v>118.75</v>
      </c>
      <c r="Z67" s="3">
        <f t="shared" si="27"/>
        <v>101.05263157894737</v>
      </c>
      <c r="AA67" s="3">
        <f t="shared" si="28"/>
        <v>87.97083333333335</v>
      </c>
      <c r="AB67" s="3">
        <f t="shared" si="4"/>
        <v>100.64888930990384</v>
      </c>
      <c r="AC67" s="3">
        <f t="shared" si="29"/>
        <v>107.05882352941177</v>
      </c>
      <c r="AD67" s="3">
        <f t="shared" si="20"/>
        <v>205.49450549450546</v>
      </c>
      <c r="AE67" s="3">
        <f t="shared" si="21"/>
        <v>104.27807486631015</v>
      </c>
      <c r="AF67" s="3">
        <f t="shared" si="8"/>
        <v>97.43589743589743</v>
      </c>
      <c r="AG67" s="3">
        <f t="shared" si="9"/>
        <v>193.16052631578947</v>
      </c>
      <c r="AH67" s="3">
        <f t="shared" si="10"/>
        <v>100.81606517622377</v>
      </c>
      <c r="AI67" s="3">
        <f t="shared" si="11"/>
        <v>11.975675675675676</v>
      </c>
      <c r="AJ67" s="3">
        <f t="shared" si="30"/>
        <v>103.61092304220267</v>
      </c>
      <c r="AK67" s="3">
        <f t="shared" si="13"/>
        <v>106.73055979089523</v>
      </c>
      <c r="AL67" s="3">
        <f t="shared" si="13"/>
        <v>102.04081632653062</v>
      </c>
    </row>
    <row r="68" spans="1:38" ht="12.75">
      <c r="A68" s="22">
        <v>50</v>
      </c>
      <c r="B68" s="1" t="s">
        <v>81</v>
      </c>
      <c r="C68" s="25" t="s">
        <v>67</v>
      </c>
      <c r="D68" s="25">
        <v>394</v>
      </c>
      <c r="E68" s="25">
        <v>384</v>
      </c>
      <c r="F68" s="25">
        <v>352</v>
      </c>
      <c r="G68" s="25">
        <v>345</v>
      </c>
      <c r="H68" s="1">
        <v>344</v>
      </c>
      <c r="I68" s="1">
        <v>384</v>
      </c>
      <c r="J68" s="1">
        <v>398</v>
      </c>
      <c r="K68" s="1">
        <v>486</v>
      </c>
      <c r="L68" s="1">
        <v>526</v>
      </c>
      <c r="M68" s="1">
        <v>431</v>
      </c>
      <c r="N68" s="1">
        <v>458</v>
      </c>
      <c r="O68" s="1">
        <v>385</v>
      </c>
      <c r="P68" s="1">
        <v>418</v>
      </c>
      <c r="Q68" s="1">
        <v>437</v>
      </c>
      <c r="R68" s="1">
        <v>469</v>
      </c>
      <c r="S68" s="1">
        <v>512</v>
      </c>
      <c r="T68" s="1">
        <v>536</v>
      </c>
      <c r="U68" s="1">
        <v>514</v>
      </c>
      <c r="V68" s="1">
        <v>519</v>
      </c>
      <c r="W68" s="1">
        <v>568</v>
      </c>
      <c r="X68" s="3">
        <f t="shared" si="22"/>
        <v>111.62790697674419</v>
      </c>
      <c r="Y68" s="3">
        <f t="shared" si="23"/>
        <v>103.64583333333333</v>
      </c>
      <c r="Z68" s="3">
        <f>K68/J68*100</f>
        <v>122.1105527638191</v>
      </c>
      <c r="AA68" s="3">
        <f aca="true" t="shared" si="31" ref="AA68:AA118">L68/K68*100</f>
        <v>108.23045267489712</v>
      </c>
      <c r="AB68" s="3">
        <f aca="true" t="shared" si="32" ref="AB68:AB133">M68/L68*100</f>
        <v>81.93916349809885</v>
      </c>
      <c r="AC68" s="3">
        <f t="shared" si="29"/>
        <v>106.2645011600928</v>
      </c>
      <c r="AD68" s="3">
        <f t="shared" si="20"/>
        <v>84.06113537117903</v>
      </c>
      <c r="AE68" s="3">
        <f t="shared" si="21"/>
        <v>108.57142857142857</v>
      </c>
      <c r="AF68" s="3">
        <f t="shared" si="8"/>
        <v>104.54545454545455</v>
      </c>
      <c r="AG68" s="3">
        <f t="shared" si="9"/>
        <v>107.32265446224257</v>
      </c>
      <c r="AH68" s="3">
        <f t="shared" si="10"/>
        <v>109.1684434968017</v>
      </c>
      <c r="AI68" s="3">
        <f t="shared" si="11"/>
        <v>104.6875</v>
      </c>
      <c r="AJ68" s="3">
        <f t="shared" si="30"/>
        <v>95.8955223880597</v>
      </c>
      <c r="AK68" s="3">
        <f t="shared" si="13"/>
        <v>100.9727626459144</v>
      </c>
      <c r="AL68" s="3">
        <f t="shared" si="13"/>
        <v>109.4412331406551</v>
      </c>
    </row>
    <row r="69" spans="1:38" ht="12.75">
      <c r="A69" s="22">
        <v>51</v>
      </c>
      <c r="B69" s="1" t="s">
        <v>85</v>
      </c>
      <c r="C69" s="25" t="s">
        <v>117</v>
      </c>
      <c r="D69" s="25">
        <v>408</v>
      </c>
      <c r="E69" s="25">
        <v>434</v>
      </c>
      <c r="F69" s="25">
        <v>416</v>
      </c>
      <c r="G69" s="25">
        <v>399</v>
      </c>
      <c r="H69" s="1">
        <v>447</v>
      </c>
      <c r="I69" s="1">
        <v>464</v>
      </c>
      <c r="J69" s="1">
        <v>444</v>
      </c>
      <c r="K69" s="1">
        <v>517</v>
      </c>
      <c r="L69" s="1">
        <v>536</v>
      </c>
      <c r="M69" s="1">
        <v>467</v>
      </c>
      <c r="N69" s="1">
        <v>486</v>
      </c>
      <c r="O69" s="1">
        <v>400</v>
      </c>
      <c r="P69" s="1">
        <v>405</v>
      </c>
      <c r="Q69" s="1">
        <v>469</v>
      </c>
      <c r="R69" s="1">
        <v>538</v>
      </c>
      <c r="S69" s="1">
        <v>535</v>
      </c>
      <c r="T69" s="1">
        <v>549</v>
      </c>
      <c r="U69" s="1">
        <v>350</v>
      </c>
      <c r="V69" s="1">
        <v>257</v>
      </c>
      <c r="W69" s="1">
        <v>368</v>
      </c>
      <c r="X69" s="3">
        <f t="shared" si="22"/>
        <v>103.80313199105144</v>
      </c>
      <c r="Y69" s="3">
        <f t="shared" si="23"/>
        <v>95.6896551724138</v>
      </c>
      <c r="Z69" s="3">
        <f>K69/J69*100</f>
        <v>116.44144144144144</v>
      </c>
      <c r="AA69" s="3">
        <f t="shared" si="31"/>
        <v>103.67504835589942</v>
      </c>
      <c r="AB69" s="3">
        <f t="shared" si="32"/>
        <v>87.1268656716418</v>
      </c>
      <c r="AC69" s="3">
        <f t="shared" si="29"/>
        <v>104.06852248394006</v>
      </c>
      <c r="AD69" s="3">
        <f t="shared" si="20"/>
        <v>82.3045267489712</v>
      </c>
      <c r="AE69" s="3">
        <f t="shared" si="21"/>
        <v>101.25</v>
      </c>
      <c r="AF69" s="3">
        <f t="shared" si="8"/>
        <v>115.80246913580248</v>
      </c>
      <c r="AG69" s="3">
        <f t="shared" si="9"/>
        <v>114.71215351812367</v>
      </c>
      <c r="AH69" s="3">
        <f t="shared" si="10"/>
        <v>99.44237918215613</v>
      </c>
      <c r="AI69" s="3">
        <f t="shared" si="11"/>
        <v>102.61682242990655</v>
      </c>
      <c r="AJ69" s="3">
        <f t="shared" si="30"/>
        <v>63.752276867030965</v>
      </c>
      <c r="AK69" s="3">
        <f t="shared" si="13"/>
        <v>73.42857142857143</v>
      </c>
      <c r="AL69" s="3">
        <f t="shared" si="13"/>
        <v>143.19066147859922</v>
      </c>
    </row>
    <row r="70" spans="1:37" ht="12.75">
      <c r="A70" s="22">
        <v>52</v>
      </c>
      <c r="B70" s="1" t="s">
        <v>82</v>
      </c>
      <c r="C70" s="25"/>
      <c r="D70" s="25"/>
      <c r="E70" s="25"/>
      <c r="F70" s="25"/>
      <c r="G70" s="25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8" ht="12.75">
      <c r="A71" s="22"/>
      <c r="B71" s="1" t="s">
        <v>83</v>
      </c>
      <c r="C71" s="25" t="s">
        <v>67</v>
      </c>
      <c r="D71" s="25">
        <v>73</v>
      </c>
      <c r="E71" s="25">
        <v>71</v>
      </c>
      <c r="F71" s="25">
        <v>64</v>
      </c>
      <c r="G71" s="25">
        <v>64</v>
      </c>
      <c r="H71" s="1">
        <v>64</v>
      </c>
      <c r="I71" s="1">
        <v>71</v>
      </c>
      <c r="J71" s="1">
        <v>73</v>
      </c>
      <c r="K71" s="1">
        <v>89</v>
      </c>
      <c r="L71" s="1">
        <v>97</v>
      </c>
      <c r="M71" s="1">
        <v>78</v>
      </c>
      <c r="N71" s="1">
        <v>82</v>
      </c>
      <c r="O71" s="1">
        <v>66</v>
      </c>
      <c r="P71" s="1">
        <v>71</v>
      </c>
      <c r="Q71" s="1">
        <v>68</v>
      </c>
      <c r="R71" s="1">
        <v>78</v>
      </c>
      <c r="S71" s="1">
        <v>85</v>
      </c>
      <c r="T71" s="1">
        <v>90</v>
      </c>
      <c r="U71" s="1">
        <v>86</v>
      </c>
      <c r="V71" s="1">
        <v>86</v>
      </c>
      <c r="W71" s="1">
        <v>92</v>
      </c>
      <c r="X71" s="3">
        <f t="shared" si="22"/>
        <v>110.9375</v>
      </c>
      <c r="Y71" s="3">
        <f t="shared" si="23"/>
        <v>102.8169014084507</v>
      </c>
      <c r="Z71" s="3">
        <f>K71/J71*100</f>
        <v>121.91780821917808</v>
      </c>
      <c r="AA71" s="3">
        <f t="shared" si="31"/>
        <v>108.98876404494382</v>
      </c>
      <c r="AB71" s="3">
        <f t="shared" si="32"/>
        <v>80.41237113402062</v>
      </c>
      <c r="AC71" s="3">
        <f>N71/M71*100</f>
        <v>105.12820512820514</v>
      </c>
      <c r="AD71" s="3">
        <f t="shared" si="20"/>
        <v>80.48780487804879</v>
      </c>
      <c r="AE71" s="3">
        <f t="shared" si="21"/>
        <v>107.57575757575756</v>
      </c>
      <c r="AF71" s="3">
        <f aca="true" t="shared" si="33" ref="AF71:AF132">Q71/P71*100</f>
        <v>95.77464788732394</v>
      </c>
      <c r="AG71" s="3">
        <f aca="true" t="shared" si="34" ref="AG71:AG132">R71/Q71*100</f>
        <v>114.70588235294117</v>
      </c>
      <c r="AH71" s="3">
        <f aca="true" t="shared" si="35" ref="AH71:AH132">S71/R71*100</f>
        <v>108.97435897435896</v>
      </c>
      <c r="AI71" s="3">
        <f aca="true" t="shared" si="36" ref="AI71:AI132">T71/S71*100</f>
        <v>105.88235294117648</v>
      </c>
      <c r="AJ71" s="3">
        <f aca="true" t="shared" si="37" ref="AJ71:AL73">U71/T71*100</f>
        <v>95.55555555555556</v>
      </c>
      <c r="AK71" s="3">
        <f t="shared" si="37"/>
        <v>100</v>
      </c>
      <c r="AL71" s="3">
        <f t="shared" si="37"/>
        <v>106.9767441860465</v>
      </c>
    </row>
    <row r="72" spans="1:38" ht="12.75">
      <c r="A72" s="22">
        <v>53</v>
      </c>
      <c r="B72" s="1" t="s">
        <v>154</v>
      </c>
      <c r="C72" s="25" t="s">
        <v>67</v>
      </c>
      <c r="D72" s="25">
        <v>484</v>
      </c>
      <c r="E72" s="25">
        <v>642</v>
      </c>
      <c r="F72" s="25">
        <v>850</v>
      </c>
      <c r="G72" s="25">
        <v>1142</v>
      </c>
      <c r="H72" s="1">
        <v>3186</v>
      </c>
      <c r="I72" s="1">
        <v>4446</v>
      </c>
      <c r="J72" s="1">
        <v>5328</v>
      </c>
      <c r="K72" s="35">
        <v>7815</v>
      </c>
      <c r="L72" s="35">
        <v>9654</v>
      </c>
      <c r="M72" s="35">
        <v>10100</v>
      </c>
      <c r="N72" s="35">
        <v>10708</v>
      </c>
      <c r="O72" s="35">
        <v>11713</v>
      </c>
      <c r="P72" s="35">
        <v>10791</v>
      </c>
      <c r="Q72" s="35">
        <v>12005</v>
      </c>
      <c r="R72" s="35">
        <v>12717</v>
      </c>
      <c r="S72" s="35">
        <v>12886</v>
      </c>
      <c r="T72" s="35">
        <v>12822</v>
      </c>
      <c r="U72" s="35">
        <v>12434</v>
      </c>
      <c r="V72" s="35">
        <v>12283</v>
      </c>
      <c r="W72" s="35">
        <v>12907</v>
      </c>
      <c r="X72" s="3">
        <f t="shared" si="22"/>
        <v>139.54802259887003</v>
      </c>
      <c r="Y72" s="3">
        <f t="shared" si="23"/>
        <v>119.83805668016194</v>
      </c>
      <c r="Z72" s="3">
        <f>K72/J72*100</f>
        <v>146.67792792792793</v>
      </c>
      <c r="AA72" s="3">
        <f t="shared" si="31"/>
        <v>123.531669865643</v>
      </c>
      <c r="AB72" s="3">
        <f t="shared" si="32"/>
        <v>104.61984669567019</v>
      </c>
      <c r="AC72" s="3">
        <f>N72/M72*100</f>
        <v>106.01980198019803</v>
      </c>
      <c r="AD72" s="3">
        <f t="shared" si="20"/>
        <v>109.385506163616</v>
      </c>
      <c r="AE72" s="3">
        <f t="shared" si="21"/>
        <v>92.12840433706138</v>
      </c>
      <c r="AF72" s="3">
        <f t="shared" si="33"/>
        <v>111.2501158372718</v>
      </c>
      <c r="AG72" s="3">
        <f t="shared" si="34"/>
        <v>105.93086214077468</v>
      </c>
      <c r="AH72" s="3">
        <f t="shared" si="35"/>
        <v>101.32892977903593</v>
      </c>
      <c r="AI72" s="3">
        <f t="shared" si="36"/>
        <v>99.50333695483471</v>
      </c>
      <c r="AJ72" s="3">
        <f t="shared" si="37"/>
        <v>96.97395102168149</v>
      </c>
      <c r="AK72" s="3">
        <f t="shared" si="37"/>
        <v>98.78558790413383</v>
      </c>
      <c r="AL72" s="3">
        <f t="shared" si="37"/>
        <v>105.08019213547179</v>
      </c>
    </row>
    <row r="73" spans="1:38" ht="12.75">
      <c r="A73" s="22">
        <v>54</v>
      </c>
      <c r="B73" s="1" t="s">
        <v>157</v>
      </c>
      <c r="C73" s="25" t="s">
        <v>84</v>
      </c>
      <c r="D73" s="25">
        <v>2.8</v>
      </c>
      <c r="E73" s="25">
        <v>3.6</v>
      </c>
      <c r="F73" s="36">
        <v>5</v>
      </c>
      <c r="G73" s="25">
        <v>6.7</v>
      </c>
      <c r="H73" s="1">
        <v>19.8</v>
      </c>
      <c r="I73" s="3">
        <v>28</v>
      </c>
      <c r="J73" s="1">
        <v>32.7</v>
      </c>
      <c r="K73" s="3">
        <v>48.5</v>
      </c>
      <c r="L73" s="3">
        <v>60.9</v>
      </c>
      <c r="M73" s="3">
        <v>63.4</v>
      </c>
      <c r="N73" s="3">
        <v>68.4</v>
      </c>
      <c r="O73" s="3">
        <v>79.6</v>
      </c>
      <c r="P73" s="3">
        <v>82.3</v>
      </c>
      <c r="Q73" s="3">
        <v>87.6</v>
      </c>
      <c r="R73" s="3">
        <v>91.8</v>
      </c>
      <c r="S73" s="3">
        <v>91.2</v>
      </c>
      <c r="T73" s="3">
        <v>89.2</v>
      </c>
      <c r="U73" s="3">
        <v>82</v>
      </c>
      <c r="V73" s="3">
        <v>82</v>
      </c>
      <c r="W73" s="3">
        <v>84.7</v>
      </c>
      <c r="X73" s="3">
        <f t="shared" si="22"/>
        <v>141.41414141414143</v>
      </c>
      <c r="Y73" s="3">
        <f t="shared" si="23"/>
        <v>116.78571428571429</v>
      </c>
      <c r="Z73" s="3">
        <f>K73/I73*100</f>
        <v>173.21428571428572</v>
      </c>
      <c r="AA73" s="3">
        <f>L73/J73*100</f>
        <v>186.2385321100917</v>
      </c>
      <c r="AB73" s="3">
        <f t="shared" si="32"/>
        <v>104.10509031198687</v>
      </c>
      <c r="AC73" s="3">
        <f>N73/M73*100</f>
        <v>107.8864353312303</v>
      </c>
      <c r="AD73" s="3">
        <f t="shared" si="20"/>
        <v>116.37426900584794</v>
      </c>
      <c r="AE73" s="3">
        <f t="shared" si="21"/>
        <v>103.39195979899498</v>
      </c>
      <c r="AF73" s="3">
        <f t="shared" si="33"/>
        <v>106.43985419198057</v>
      </c>
      <c r="AG73" s="3">
        <f t="shared" si="34"/>
        <v>104.7945205479452</v>
      </c>
      <c r="AH73" s="3">
        <f t="shared" si="35"/>
        <v>99.34640522875817</v>
      </c>
      <c r="AI73" s="3">
        <f t="shared" si="36"/>
        <v>97.80701754385966</v>
      </c>
      <c r="AJ73" s="3">
        <f t="shared" si="37"/>
        <v>91.92825112107623</v>
      </c>
      <c r="AK73" s="3">
        <f t="shared" si="37"/>
        <v>100</v>
      </c>
      <c r="AL73" s="3">
        <f t="shared" si="37"/>
        <v>103.29268292682927</v>
      </c>
    </row>
    <row r="74" spans="1:37" ht="24.75" customHeight="1">
      <c r="A74" s="22"/>
      <c r="B74" s="1" t="s">
        <v>86</v>
      </c>
      <c r="C74" s="25"/>
      <c r="D74" s="25"/>
      <c r="E74" s="25"/>
      <c r="F74" s="25"/>
      <c r="G74" s="25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2.75">
      <c r="A75" s="22">
        <v>55</v>
      </c>
      <c r="B75" s="1" t="s">
        <v>150</v>
      </c>
      <c r="C75" s="25" t="s">
        <v>13</v>
      </c>
      <c r="D75" s="25">
        <v>25711.5</v>
      </c>
      <c r="E75" s="25">
        <v>23441.1</v>
      </c>
      <c r="F75" s="25">
        <v>23343.5</v>
      </c>
      <c r="G75" s="25">
        <v>22652.4</v>
      </c>
      <c r="H75" s="3">
        <v>37818.1</v>
      </c>
      <c r="I75" s="3">
        <v>48003.2</v>
      </c>
      <c r="J75" s="3">
        <v>62854</v>
      </c>
      <c r="K75" s="3">
        <v>93911.4</v>
      </c>
      <c r="L75" s="3">
        <v>147309.7</v>
      </c>
      <c r="M75" s="3">
        <v>142737.3</v>
      </c>
      <c r="N75" s="3">
        <v>132995</v>
      </c>
      <c r="O75" s="3">
        <v>168227.3</v>
      </c>
      <c r="P75" s="3">
        <v>265122.3</v>
      </c>
      <c r="Q75" s="3">
        <v>315937.6</v>
      </c>
      <c r="R75" s="3">
        <v>367617.3</v>
      </c>
      <c r="S75" s="3">
        <v>417299.2</v>
      </c>
      <c r="T75" s="3">
        <v>381718.4</v>
      </c>
      <c r="U75" s="3">
        <v>413173.2</v>
      </c>
      <c r="V75" s="3">
        <v>430740.1</v>
      </c>
      <c r="W75" s="3"/>
      <c r="X75" s="3">
        <f t="shared" si="22"/>
        <v>126.93181307363406</v>
      </c>
      <c r="Y75" s="3">
        <f t="shared" si="23"/>
        <v>130.9371041930538</v>
      </c>
      <c r="Z75" s="3">
        <f>K75/J75*100</f>
        <v>149.4119705985299</v>
      </c>
      <c r="AA75" s="3">
        <f t="shared" si="31"/>
        <v>156.86029598110562</v>
      </c>
      <c r="AB75" s="3">
        <f t="shared" si="32"/>
        <v>96.89606319203689</v>
      </c>
      <c r="AC75" s="3">
        <f>N75/M75*100</f>
        <v>93.17466422581904</v>
      </c>
      <c r="AD75" s="3">
        <f t="shared" si="20"/>
        <v>126.49144704688145</v>
      </c>
      <c r="AE75" s="3">
        <f t="shared" si="21"/>
        <v>157.5976669660632</v>
      </c>
      <c r="AF75" s="3">
        <f t="shared" si="33"/>
        <v>119.16673927466681</v>
      </c>
      <c r="AG75" s="3">
        <f t="shared" si="34"/>
        <v>116.35756554458855</v>
      </c>
      <c r="AH75" s="3">
        <f t="shared" si="35"/>
        <v>113.51457072341265</v>
      </c>
      <c r="AI75" s="3">
        <f t="shared" si="36"/>
        <v>91.47355183043724</v>
      </c>
      <c r="AJ75" s="3">
        <f>U75/T75*100</f>
        <v>108.24031537384626</v>
      </c>
      <c r="AK75" s="3"/>
    </row>
    <row r="76" spans="1:37" s="2" customFormat="1" ht="12.75">
      <c r="A76" s="16"/>
      <c r="B76" s="10" t="s">
        <v>138</v>
      </c>
      <c r="C76" s="10">
        <v>1</v>
      </c>
      <c r="D76" s="10">
        <v>2</v>
      </c>
      <c r="E76" s="10">
        <v>3</v>
      </c>
      <c r="F76" s="10">
        <v>4</v>
      </c>
      <c r="G76" s="10">
        <v>5</v>
      </c>
      <c r="H76" s="10">
        <v>6</v>
      </c>
      <c r="I76" s="10">
        <v>7</v>
      </c>
      <c r="J76" s="10">
        <v>8</v>
      </c>
      <c r="K76" s="10">
        <v>9</v>
      </c>
      <c r="L76" s="10">
        <v>10</v>
      </c>
      <c r="M76" s="10">
        <v>11</v>
      </c>
      <c r="N76" s="10">
        <v>12</v>
      </c>
      <c r="O76" s="10">
        <v>13</v>
      </c>
      <c r="P76" s="10">
        <v>14</v>
      </c>
      <c r="Q76" s="10">
        <v>15</v>
      </c>
      <c r="R76" s="10">
        <v>16</v>
      </c>
      <c r="S76" s="10">
        <v>17</v>
      </c>
      <c r="T76" s="10">
        <v>18</v>
      </c>
      <c r="U76" s="10">
        <v>19</v>
      </c>
      <c r="V76" s="10">
        <v>20</v>
      </c>
      <c r="W76" s="10"/>
      <c r="X76" s="10"/>
      <c r="Y76" s="10"/>
      <c r="Z76" s="16"/>
      <c r="AA76" s="30"/>
      <c r="AB76" s="30"/>
      <c r="AC76" s="30"/>
      <c r="AD76" s="16"/>
      <c r="AE76" s="16"/>
      <c r="AF76" s="16"/>
      <c r="AG76" s="16"/>
      <c r="AH76" s="16"/>
      <c r="AI76" s="16"/>
      <c r="AJ76" s="31"/>
      <c r="AK76" s="31"/>
    </row>
    <row r="77" spans="1:38" ht="12.75">
      <c r="A77" s="22"/>
      <c r="B77" s="1" t="s">
        <v>171</v>
      </c>
      <c r="C77" s="25" t="s">
        <v>170</v>
      </c>
      <c r="D77" s="25">
        <v>263.4</v>
      </c>
      <c r="E77" s="25">
        <v>241.1</v>
      </c>
      <c r="F77" s="25">
        <v>242.1</v>
      </c>
      <c r="G77" s="25">
        <v>239.4</v>
      </c>
      <c r="H77" s="3">
        <v>411.7</v>
      </c>
      <c r="I77" s="3">
        <v>527</v>
      </c>
      <c r="J77" s="1">
        <v>765.5</v>
      </c>
      <c r="K77" s="1">
        <v>1058.4</v>
      </c>
      <c r="L77" s="3">
        <v>1649.9</v>
      </c>
      <c r="M77" s="3">
        <v>1597.8</v>
      </c>
      <c r="N77" s="3">
        <v>1461.7</v>
      </c>
      <c r="O77" s="3">
        <v>1839.2</v>
      </c>
      <c r="P77" s="3">
        <v>2885</v>
      </c>
      <c r="Q77" s="3">
        <v>3417.4</v>
      </c>
      <c r="R77" s="3">
        <v>3957.3</v>
      </c>
      <c r="S77" s="3">
        <v>4522.8</v>
      </c>
      <c r="T77" s="3">
        <v>4082.2</v>
      </c>
      <c r="U77" s="3">
        <v>4326.7</v>
      </c>
      <c r="V77" s="3"/>
      <c r="W77" s="3"/>
      <c r="X77" s="3">
        <f aca="true" t="shared" si="38" ref="X77:AC77">I77/H77*100</f>
        <v>128.00582948749087</v>
      </c>
      <c r="Y77" s="3">
        <f t="shared" si="38"/>
        <v>145.2561669829222</v>
      </c>
      <c r="Z77" s="3">
        <f t="shared" si="38"/>
        <v>138.26257348138472</v>
      </c>
      <c r="AA77" s="3">
        <f t="shared" si="38"/>
        <v>155.88624338624336</v>
      </c>
      <c r="AB77" s="3">
        <f t="shared" si="38"/>
        <v>96.84223286259773</v>
      </c>
      <c r="AC77" s="3">
        <f t="shared" si="38"/>
        <v>91.48203780197773</v>
      </c>
      <c r="AD77" s="3">
        <f>+O77/N77*100</f>
        <v>125.82609290552097</v>
      </c>
      <c r="AE77" s="3">
        <f>+P77/O77*100</f>
        <v>156.86167899086558</v>
      </c>
      <c r="AF77" s="3">
        <f>Q77/P77*100</f>
        <v>118.45407279029463</v>
      </c>
      <c r="AG77" s="3">
        <f>R77/Q77*100</f>
        <v>115.79856030900686</v>
      </c>
      <c r="AH77" s="3">
        <f>S77/R77*100</f>
        <v>114.29004624365098</v>
      </c>
      <c r="AI77" s="3">
        <f>T77/S77*100</f>
        <v>90.25824710356416</v>
      </c>
      <c r="AJ77" s="3">
        <f>U77/T77*100</f>
        <v>105.98941747097153</v>
      </c>
      <c r="AK77" s="3"/>
      <c r="AL77" s="3" t="e">
        <f>W77/V77*100</f>
        <v>#DIV/0!</v>
      </c>
    </row>
    <row r="78" spans="1:37" ht="24">
      <c r="A78" s="22">
        <v>57</v>
      </c>
      <c r="B78" s="28" t="s">
        <v>185</v>
      </c>
      <c r="C78" s="25"/>
      <c r="D78" s="25"/>
      <c r="E78" s="25"/>
      <c r="F78" s="25"/>
      <c r="G78" s="25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8" ht="12.75">
      <c r="A79" s="22"/>
      <c r="B79" s="1" t="s">
        <v>2</v>
      </c>
      <c r="C79" s="25" t="s">
        <v>13</v>
      </c>
      <c r="D79" s="25">
        <v>858.9</v>
      </c>
      <c r="E79" s="25">
        <v>1200.7</v>
      </c>
      <c r="F79" s="25">
        <v>1060</v>
      </c>
      <c r="G79" s="25">
        <v>507.9</v>
      </c>
      <c r="H79" s="3">
        <v>522.9</v>
      </c>
      <c r="I79" s="1">
        <v>619.8</v>
      </c>
      <c r="J79" s="3">
        <v>707.6</v>
      </c>
      <c r="K79" s="3">
        <v>1189.7</v>
      </c>
      <c r="L79" s="3">
        <v>2652.1</v>
      </c>
      <c r="M79" s="3">
        <v>2939.7</v>
      </c>
      <c r="N79" s="3">
        <v>2584.7</v>
      </c>
      <c r="O79" s="3">
        <v>3190.3</v>
      </c>
      <c r="P79" s="3">
        <v>4589.8</v>
      </c>
      <c r="Q79" s="3">
        <v>5296.8</v>
      </c>
      <c r="R79" s="3">
        <v>5514.3</v>
      </c>
      <c r="S79" s="3">
        <v>6610</v>
      </c>
      <c r="T79" s="3">
        <v>7410.8</v>
      </c>
      <c r="U79" s="3">
        <v>8845.8</v>
      </c>
      <c r="V79" s="3">
        <v>6726</v>
      </c>
      <c r="W79" s="3">
        <v>8129.18</v>
      </c>
      <c r="X79" s="3">
        <f t="shared" si="22"/>
        <v>118.53126792885828</v>
      </c>
      <c r="Y79" s="3">
        <f t="shared" si="23"/>
        <v>114.16585995482416</v>
      </c>
      <c r="Z79" s="3">
        <f>K79/J79*100</f>
        <v>168.13171283210852</v>
      </c>
      <c r="AA79" s="3">
        <f t="shared" si="31"/>
        <v>222.92174497772547</v>
      </c>
      <c r="AB79" s="3">
        <f t="shared" si="32"/>
        <v>110.84423664266052</v>
      </c>
      <c r="AC79" s="3">
        <f>N79/M79*100</f>
        <v>87.92393781678402</v>
      </c>
      <c r="AD79" s="3">
        <f t="shared" si="20"/>
        <v>123.43018532131391</v>
      </c>
      <c r="AE79" s="3">
        <f t="shared" si="21"/>
        <v>143.86734789831678</v>
      </c>
      <c r="AF79" s="3">
        <f t="shared" si="33"/>
        <v>115.40372129504553</v>
      </c>
      <c r="AG79" s="3">
        <f t="shared" si="34"/>
        <v>104.10625283189849</v>
      </c>
      <c r="AH79" s="3">
        <f t="shared" si="35"/>
        <v>119.8701557767985</v>
      </c>
      <c r="AI79" s="3">
        <f t="shared" si="36"/>
        <v>112.11497730711044</v>
      </c>
      <c r="AJ79" s="3">
        <f aca="true" t="shared" si="39" ref="AJ79:AL81">U79/T79*100</f>
        <v>119.36363145679279</v>
      </c>
      <c r="AK79" s="3">
        <f t="shared" si="39"/>
        <v>76.03608492165775</v>
      </c>
      <c r="AL79" s="3">
        <f t="shared" si="39"/>
        <v>120.86202795123401</v>
      </c>
    </row>
    <row r="80" spans="1:38" ht="12.75">
      <c r="A80" s="22"/>
      <c r="B80" s="1" t="s">
        <v>3</v>
      </c>
      <c r="C80" s="25" t="s">
        <v>13</v>
      </c>
      <c r="D80" s="25">
        <v>1274.9</v>
      </c>
      <c r="E80" s="25">
        <v>1427</v>
      </c>
      <c r="F80" s="25">
        <v>1113.2</v>
      </c>
      <c r="G80" s="25">
        <v>531.9</v>
      </c>
      <c r="H80" s="3">
        <v>541.9</v>
      </c>
      <c r="I80" s="1">
        <v>700.3</v>
      </c>
      <c r="J80" s="3">
        <v>791.4</v>
      </c>
      <c r="K80" s="3">
        <v>1372.5</v>
      </c>
      <c r="L80" s="3">
        <v>2808.1</v>
      </c>
      <c r="M80" s="3">
        <v>2896.2</v>
      </c>
      <c r="N80" s="3">
        <v>2972.4</v>
      </c>
      <c r="O80" s="3">
        <v>3953.8</v>
      </c>
      <c r="P80" s="3">
        <v>5195.3</v>
      </c>
      <c r="Q80" s="3">
        <v>5925.2</v>
      </c>
      <c r="R80" s="3">
        <v>6110.9</v>
      </c>
      <c r="S80" s="3">
        <v>7856.6</v>
      </c>
      <c r="T80" s="3">
        <v>8859.8</v>
      </c>
      <c r="U80" s="3">
        <v>10510.4</v>
      </c>
      <c r="V80" s="3">
        <v>8467</v>
      </c>
      <c r="W80" s="3">
        <v>9794.04</v>
      </c>
      <c r="X80" s="3">
        <f t="shared" si="22"/>
        <v>129.23048532939657</v>
      </c>
      <c r="Y80" s="3">
        <f t="shared" si="23"/>
        <v>113.00871055262031</v>
      </c>
      <c r="Z80" s="3">
        <f>K80/J80*100</f>
        <v>173.42683851402577</v>
      </c>
      <c r="AA80" s="3">
        <f t="shared" si="31"/>
        <v>204.5974499089253</v>
      </c>
      <c r="AB80" s="3">
        <f t="shared" si="32"/>
        <v>103.1373526583811</v>
      </c>
      <c r="AC80" s="3">
        <f>N80/M80*100</f>
        <v>102.63103376838617</v>
      </c>
      <c r="AD80" s="3">
        <f t="shared" si="20"/>
        <v>133.01709056654556</v>
      </c>
      <c r="AE80" s="3">
        <f t="shared" si="21"/>
        <v>131.40017198644344</v>
      </c>
      <c r="AF80" s="3">
        <f t="shared" si="33"/>
        <v>114.04923681019383</v>
      </c>
      <c r="AG80" s="3">
        <f t="shared" si="34"/>
        <v>103.13407142374939</v>
      </c>
      <c r="AH80" s="3">
        <f t="shared" si="35"/>
        <v>128.56698685954606</v>
      </c>
      <c r="AI80" s="3">
        <f t="shared" si="36"/>
        <v>112.7688822136802</v>
      </c>
      <c r="AJ80" s="3">
        <f t="shared" si="39"/>
        <v>118.63021738639699</v>
      </c>
      <c r="AK80" s="3">
        <f t="shared" si="39"/>
        <v>80.5583041558837</v>
      </c>
      <c r="AL80" s="3">
        <f t="shared" si="39"/>
        <v>115.67308373686076</v>
      </c>
    </row>
    <row r="81" spans="1:38" ht="12.75">
      <c r="A81" s="22"/>
      <c r="B81" s="1" t="s">
        <v>4</v>
      </c>
      <c r="C81" s="25" t="s">
        <v>84</v>
      </c>
      <c r="D81" s="25">
        <v>148.2</v>
      </c>
      <c r="E81" s="25">
        <v>118.8</v>
      </c>
      <c r="F81" s="25">
        <v>105</v>
      </c>
      <c r="G81" s="25">
        <v>104.7</v>
      </c>
      <c r="H81" s="3">
        <v>103.6</v>
      </c>
      <c r="I81" s="3">
        <v>113</v>
      </c>
      <c r="J81" s="3">
        <v>111.8</v>
      </c>
      <c r="K81" s="3">
        <v>115.4</v>
      </c>
      <c r="L81" s="3">
        <v>105.9</v>
      </c>
      <c r="M81" s="3">
        <v>98.5</v>
      </c>
      <c r="N81" s="3">
        <v>115</v>
      </c>
      <c r="O81" s="3">
        <v>123.9</v>
      </c>
      <c r="P81" s="3">
        <v>113.2</v>
      </c>
      <c r="Q81" s="3">
        <v>111.9</v>
      </c>
      <c r="R81" s="3">
        <v>110.8</v>
      </c>
      <c r="S81" s="3">
        <v>118.9</v>
      </c>
      <c r="T81" s="3">
        <v>119.6</v>
      </c>
      <c r="U81" s="3">
        <v>118.8</v>
      </c>
      <c r="V81" s="3">
        <v>125.9</v>
      </c>
      <c r="W81" s="3">
        <v>115.7</v>
      </c>
      <c r="X81" s="3"/>
      <c r="Y81" s="3"/>
      <c r="Z81" s="3"/>
      <c r="AA81" s="3"/>
      <c r="AB81" s="3">
        <f t="shared" si="32"/>
        <v>93.01227573182247</v>
      </c>
      <c r="AC81" s="3">
        <f>N81/M81*100</f>
        <v>116.75126903553299</v>
      </c>
      <c r="AD81" s="3">
        <f t="shared" si="20"/>
        <v>107.73913043478261</v>
      </c>
      <c r="AE81" s="3">
        <f t="shared" si="21"/>
        <v>91.36400322841001</v>
      </c>
      <c r="AF81" s="3">
        <f t="shared" si="33"/>
        <v>98.85159010600707</v>
      </c>
      <c r="AG81" s="3">
        <f t="shared" si="34"/>
        <v>99.01697944593386</v>
      </c>
      <c r="AH81" s="3">
        <f t="shared" si="35"/>
        <v>107.31046931407944</v>
      </c>
      <c r="AI81" s="3">
        <f t="shared" si="36"/>
        <v>100.58873002523127</v>
      </c>
      <c r="AJ81" s="3">
        <f t="shared" si="39"/>
        <v>99.33110367892976</v>
      </c>
      <c r="AK81" s="3">
        <f t="shared" si="39"/>
        <v>105.97643097643099</v>
      </c>
      <c r="AL81" s="3">
        <f t="shared" si="39"/>
        <v>91.89833200953137</v>
      </c>
    </row>
    <row r="82" spans="1:37" ht="20.25" customHeight="1">
      <c r="A82" s="22">
        <v>58</v>
      </c>
      <c r="B82" s="1" t="s">
        <v>5</v>
      </c>
      <c r="C82" s="25"/>
      <c r="D82" s="25"/>
      <c r="E82" s="25"/>
      <c r="F82" s="25"/>
      <c r="G82" s="25"/>
      <c r="H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8" ht="12.75">
      <c r="A83" s="22"/>
      <c r="B83" s="1" t="s">
        <v>2</v>
      </c>
      <c r="C83" s="25" t="s">
        <v>13</v>
      </c>
      <c r="D83" s="25">
        <v>0</v>
      </c>
      <c r="E83" s="25">
        <v>0</v>
      </c>
      <c r="F83" s="25">
        <v>381.2</v>
      </c>
      <c r="G83" s="25">
        <v>523.5</v>
      </c>
      <c r="H83" s="3">
        <v>415.2</v>
      </c>
      <c r="I83" s="1">
        <v>460</v>
      </c>
      <c r="J83" s="1">
        <v>491.6</v>
      </c>
      <c r="K83" s="3">
        <v>624.2</v>
      </c>
      <c r="L83" s="3">
        <v>1364.6</v>
      </c>
      <c r="M83" s="3">
        <v>405</v>
      </c>
      <c r="N83" s="3">
        <v>391.8</v>
      </c>
      <c r="O83" s="3">
        <v>488.8</v>
      </c>
      <c r="P83" s="3">
        <v>496.5</v>
      </c>
      <c r="Q83" s="3">
        <v>706.6</v>
      </c>
      <c r="R83" s="3">
        <v>966.9</v>
      </c>
      <c r="S83" s="3">
        <v>1289.1</v>
      </c>
      <c r="T83" s="3">
        <v>1060</v>
      </c>
      <c r="U83" s="3">
        <v>1038.7</v>
      </c>
      <c r="V83" s="3">
        <v>1215</v>
      </c>
      <c r="W83" s="3">
        <v>1025</v>
      </c>
      <c r="X83" s="3">
        <f aca="true" t="shared" si="40" ref="X83:X130">I83/H83*100</f>
        <v>110.78998073217727</v>
      </c>
      <c r="Y83" s="3">
        <f aca="true" t="shared" si="41" ref="Y83:Y130">J83/I83*100</f>
        <v>106.86956521739131</v>
      </c>
      <c r="Z83" s="3">
        <f>K83/J83*100</f>
        <v>126.97314890154598</v>
      </c>
      <c r="AA83" s="3">
        <f t="shared" si="31"/>
        <v>218.61582826017298</v>
      </c>
      <c r="AB83" s="3">
        <f t="shared" si="32"/>
        <v>29.679026821046463</v>
      </c>
      <c r="AC83" s="3">
        <f>N83/M83*100</f>
        <v>96.74074074074073</v>
      </c>
      <c r="AD83" s="3">
        <f t="shared" si="20"/>
        <v>124.75752935171005</v>
      </c>
      <c r="AE83" s="3">
        <f t="shared" si="21"/>
        <v>101.57528641571194</v>
      </c>
      <c r="AF83" s="3">
        <f t="shared" si="33"/>
        <v>142.31621349446124</v>
      </c>
      <c r="AG83" s="3">
        <f t="shared" si="34"/>
        <v>136.83838097933767</v>
      </c>
      <c r="AH83" s="3">
        <f t="shared" si="35"/>
        <v>133.32299100217188</v>
      </c>
      <c r="AI83" s="3">
        <f t="shared" si="36"/>
        <v>82.22791094562099</v>
      </c>
      <c r="AJ83" s="3">
        <f aca="true" t="shared" si="42" ref="AJ83:AL86">U83/T83*100</f>
        <v>97.99056603773585</v>
      </c>
      <c r="AK83" s="3">
        <f t="shared" si="42"/>
        <v>116.9731395012997</v>
      </c>
      <c r="AL83" s="3">
        <f t="shared" si="42"/>
        <v>84.36213991769547</v>
      </c>
    </row>
    <row r="84" spans="1:38" ht="12.75">
      <c r="A84" s="22"/>
      <c r="B84" s="1" t="s">
        <v>3</v>
      </c>
      <c r="C84" s="25" t="s">
        <v>13</v>
      </c>
      <c r="D84" s="25">
        <v>0</v>
      </c>
      <c r="E84" s="25">
        <v>0</v>
      </c>
      <c r="F84" s="25">
        <v>387.4</v>
      </c>
      <c r="G84" s="25">
        <v>388.5</v>
      </c>
      <c r="H84" s="3">
        <v>389</v>
      </c>
      <c r="I84" s="1">
        <v>462.4</v>
      </c>
      <c r="J84" s="1">
        <v>649.5</v>
      </c>
      <c r="K84" s="1">
        <v>882.5</v>
      </c>
      <c r="L84" s="1">
        <v>1653.8</v>
      </c>
      <c r="M84" s="1">
        <v>419.5</v>
      </c>
      <c r="N84" s="1">
        <v>477.8</v>
      </c>
      <c r="O84" s="3">
        <v>563</v>
      </c>
      <c r="P84" s="3">
        <v>730.3</v>
      </c>
      <c r="Q84" s="3">
        <v>953.7</v>
      </c>
      <c r="R84" s="3">
        <v>1437.1</v>
      </c>
      <c r="S84" s="3">
        <v>950.8</v>
      </c>
      <c r="T84" s="3">
        <v>1556</v>
      </c>
      <c r="U84" s="3">
        <v>1549</v>
      </c>
      <c r="V84" s="3">
        <v>2265.9</v>
      </c>
      <c r="W84" s="3">
        <v>1713.88</v>
      </c>
      <c r="X84" s="3">
        <f t="shared" si="40"/>
        <v>118.86889460154242</v>
      </c>
      <c r="Y84" s="3">
        <f t="shared" si="41"/>
        <v>140.46280276816609</v>
      </c>
      <c r="Z84" s="3">
        <f>K84/J84*100</f>
        <v>135.87374903772132</v>
      </c>
      <c r="AA84" s="3">
        <f t="shared" si="31"/>
        <v>187.39943342776203</v>
      </c>
      <c r="AB84" s="3">
        <f t="shared" si="32"/>
        <v>25.365824162534768</v>
      </c>
      <c r="AC84" s="3">
        <f>N84/M84*100</f>
        <v>113.89749702026222</v>
      </c>
      <c r="AD84" s="3">
        <f t="shared" si="20"/>
        <v>117.83172875680201</v>
      </c>
      <c r="AE84" s="3">
        <f t="shared" si="21"/>
        <v>129.7158081705151</v>
      </c>
      <c r="AF84" s="3">
        <f t="shared" si="33"/>
        <v>130.59016842393538</v>
      </c>
      <c r="AG84" s="3">
        <f t="shared" si="34"/>
        <v>150.6867987836846</v>
      </c>
      <c r="AH84" s="3">
        <f t="shared" si="35"/>
        <v>66.16101871825204</v>
      </c>
      <c r="AI84" s="3">
        <f t="shared" si="36"/>
        <v>163.65166175851914</v>
      </c>
      <c r="AJ84" s="3">
        <f t="shared" si="42"/>
        <v>99.55012853470437</v>
      </c>
      <c r="AK84" s="3">
        <f t="shared" si="42"/>
        <v>146.28147191736605</v>
      </c>
      <c r="AL84" s="3">
        <f t="shared" si="42"/>
        <v>75.63793636082792</v>
      </c>
    </row>
    <row r="85" spans="1:37" ht="11.25" customHeight="1" hidden="1">
      <c r="A85" s="22">
        <v>59</v>
      </c>
      <c r="B85" s="1" t="s">
        <v>6</v>
      </c>
      <c r="C85" s="25"/>
      <c r="D85" s="25"/>
      <c r="E85" s="25"/>
      <c r="F85" s="25"/>
      <c r="G85" s="25"/>
      <c r="H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 t="e">
        <f t="shared" si="35"/>
        <v>#DIV/0!</v>
      </c>
      <c r="AI85" s="3" t="e">
        <f t="shared" si="36"/>
        <v>#DIV/0!</v>
      </c>
      <c r="AJ85" s="3" t="e">
        <f t="shared" si="42"/>
        <v>#DIV/0!</v>
      </c>
      <c r="AK85" s="3" t="e">
        <f t="shared" si="42"/>
        <v>#DIV/0!</v>
      </c>
    </row>
    <row r="86" spans="1:37" ht="11.25" customHeight="1" hidden="1">
      <c r="A86" s="22"/>
      <c r="B86" s="1" t="s">
        <v>7</v>
      </c>
      <c r="C86" s="25" t="s">
        <v>13</v>
      </c>
      <c r="D86" s="25"/>
      <c r="E86" s="25"/>
      <c r="F86" s="25"/>
      <c r="G86" s="25">
        <v>4829.8</v>
      </c>
      <c r="H86" s="3">
        <f>H87+H88+H90+H89+H91+H92+H93+H95</f>
        <v>5947.2</v>
      </c>
      <c r="I86" s="3">
        <f>I87+I88+I90+I89+I91+I92+I93+I95</f>
        <v>6432</v>
      </c>
      <c r="J86" s="3">
        <f>J87+J88+J90+J89+J91+J92+J93+J95</f>
        <v>8081.500000000001</v>
      </c>
      <c r="K86" s="3">
        <v>11471</v>
      </c>
      <c r="L86" s="3">
        <v>18056.6</v>
      </c>
      <c r="M86" s="3">
        <v>19349.2</v>
      </c>
      <c r="N86" s="3">
        <v>22914.7</v>
      </c>
      <c r="O86" s="3">
        <v>27828.8</v>
      </c>
      <c r="P86" s="3">
        <v>42031.7</v>
      </c>
      <c r="Q86" s="3"/>
      <c r="R86" s="3"/>
      <c r="S86" s="3"/>
      <c r="T86" s="3"/>
      <c r="U86" s="3"/>
      <c r="V86" s="3"/>
      <c r="W86" s="3"/>
      <c r="X86" s="3">
        <f t="shared" si="40"/>
        <v>108.15173527037933</v>
      </c>
      <c r="Y86" s="3">
        <f t="shared" si="41"/>
        <v>125.64521144278609</v>
      </c>
      <c r="Z86" s="3">
        <f aca="true" t="shared" si="43" ref="Z86:Z95">K86/J86*100</f>
        <v>141.94147126152322</v>
      </c>
      <c r="AA86" s="3">
        <f t="shared" si="31"/>
        <v>157.41086217417833</v>
      </c>
      <c r="AB86" s="3">
        <f t="shared" si="32"/>
        <v>107.15860128706403</v>
      </c>
      <c r="AC86" s="3">
        <f aca="true" t="shared" si="44" ref="AC86:AC93">N86/M86*100</f>
        <v>118.42711843383707</v>
      </c>
      <c r="AD86" s="3">
        <f t="shared" si="20"/>
        <v>121.44518584140312</v>
      </c>
      <c r="AE86" s="3">
        <f t="shared" si="21"/>
        <v>151.03669579715978</v>
      </c>
      <c r="AF86" s="3">
        <f t="shared" si="33"/>
        <v>0</v>
      </c>
      <c r="AG86" s="3"/>
      <c r="AH86" s="3" t="e">
        <f t="shared" si="35"/>
        <v>#DIV/0!</v>
      </c>
      <c r="AI86" s="3" t="e">
        <f t="shared" si="36"/>
        <v>#DIV/0!</v>
      </c>
      <c r="AJ86" s="3" t="e">
        <f t="shared" si="42"/>
        <v>#DIV/0!</v>
      </c>
      <c r="AK86" s="3" t="e">
        <f t="shared" si="42"/>
        <v>#DIV/0!</v>
      </c>
    </row>
    <row r="87" spans="1:37" ht="11.25" customHeight="1" hidden="1">
      <c r="A87" s="22"/>
      <c r="B87" s="1" t="s">
        <v>93</v>
      </c>
      <c r="C87" s="25" t="s">
        <v>13</v>
      </c>
      <c r="D87" s="25"/>
      <c r="E87" s="25"/>
      <c r="F87" s="25"/>
      <c r="G87" s="25">
        <v>70.6</v>
      </c>
      <c r="H87" s="3">
        <v>89.5</v>
      </c>
      <c r="I87" s="1">
        <v>92.4</v>
      </c>
      <c r="J87" s="3">
        <v>123.5</v>
      </c>
      <c r="K87" s="3">
        <v>170.2</v>
      </c>
      <c r="L87" s="3">
        <v>241</v>
      </c>
      <c r="M87" s="3">
        <v>239.7</v>
      </c>
      <c r="N87" s="3">
        <v>289.2</v>
      </c>
      <c r="O87" s="3">
        <v>360.1</v>
      </c>
      <c r="P87" s="3">
        <v>736.2</v>
      </c>
      <c r="Q87" s="3"/>
      <c r="R87" s="3"/>
      <c r="S87" s="3"/>
      <c r="T87" s="3"/>
      <c r="U87" s="3"/>
      <c r="V87" s="3"/>
      <c r="W87" s="3"/>
      <c r="X87" s="3">
        <f t="shared" si="40"/>
        <v>103.24022346368716</v>
      </c>
      <c r="Y87" s="3">
        <f t="shared" si="41"/>
        <v>133.65800865800864</v>
      </c>
      <c r="Z87" s="3">
        <f t="shared" si="43"/>
        <v>137.81376518218622</v>
      </c>
      <c r="AA87" s="3">
        <f t="shared" si="31"/>
        <v>141.59811985898943</v>
      </c>
      <c r="AB87" s="3">
        <f t="shared" si="32"/>
        <v>99.46058091286307</v>
      </c>
      <c r="AC87" s="3">
        <f t="shared" si="44"/>
        <v>120.65081351689612</v>
      </c>
      <c r="AD87" s="3">
        <f t="shared" si="20"/>
        <v>124.51590594744121</v>
      </c>
      <c r="AE87" s="3">
        <f t="shared" si="21"/>
        <v>204.44321021938353</v>
      </c>
      <c r="AF87" s="3">
        <f t="shared" si="33"/>
        <v>0</v>
      </c>
      <c r="AG87" s="3"/>
      <c r="AH87" s="3" t="e">
        <f t="shared" si="35"/>
        <v>#DIV/0!</v>
      </c>
      <c r="AI87" s="3" t="e">
        <f t="shared" si="36"/>
        <v>#DIV/0!</v>
      </c>
      <c r="AJ87" s="3" t="e">
        <f aca="true" t="shared" si="45" ref="AJ87:AL149">U87/T87*100</f>
        <v>#DIV/0!</v>
      </c>
      <c r="AK87" s="3" t="e">
        <f t="shared" si="45"/>
        <v>#DIV/0!</v>
      </c>
    </row>
    <row r="88" spans="1:37" ht="11.25" customHeight="1" hidden="1">
      <c r="A88" s="22"/>
      <c r="B88" s="1" t="s">
        <v>94</v>
      </c>
      <c r="C88" s="25" t="s">
        <v>13</v>
      </c>
      <c r="D88" s="25"/>
      <c r="E88" s="25"/>
      <c r="F88" s="25"/>
      <c r="G88" s="25">
        <v>330.9</v>
      </c>
      <c r="H88" s="3">
        <v>406.6</v>
      </c>
      <c r="I88" s="1">
        <v>428.6</v>
      </c>
      <c r="J88" s="1">
        <v>523.1</v>
      </c>
      <c r="K88" s="1">
        <v>785.4</v>
      </c>
      <c r="L88" s="1">
        <v>1093.1</v>
      </c>
      <c r="M88" s="1">
        <v>1006.1</v>
      </c>
      <c r="N88" s="1">
        <v>1196.6</v>
      </c>
      <c r="O88" s="1">
        <v>1446.1</v>
      </c>
      <c r="P88" s="1">
        <v>2363.5</v>
      </c>
      <c r="X88" s="3"/>
      <c r="Y88" s="3">
        <f t="shared" si="41"/>
        <v>122.04853009799346</v>
      </c>
      <c r="Z88" s="3">
        <f t="shared" si="43"/>
        <v>150.14337602752818</v>
      </c>
      <c r="AA88" s="3">
        <f t="shared" si="31"/>
        <v>139.17748917748918</v>
      </c>
      <c r="AB88" s="3">
        <f t="shared" si="32"/>
        <v>92.04098435641754</v>
      </c>
      <c r="AC88" s="3">
        <f t="shared" si="44"/>
        <v>118.93449955272834</v>
      </c>
      <c r="AD88" s="3">
        <f t="shared" si="20"/>
        <v>120.8507437740264</v>
      </c>
      <c r="AE88" s="3">
        <f t="shared" si="21"/>
        <v>163.439596155176</v>
      </c>
      <c r="AF88" s="3">
        <f t="shared" si="33"/>
        <v>0</v>
      </c>
      <c r="AG88" s="3"/>
      <c r="AH88" s="3" t="e">
        <f t="shared" si="35"/>
        <v>#DIV/0!</v>
      </c>
      <c r="AI88" s="3" t="e">
        <f t="shared" si="36"/>
        <v>#DIV/0!</v>
      </c>
      <c r="AJ88" s="3" t="e">
        <f t="shared" si="45"/>
        <v>#DIV/0!</v>
      </c>
      <c r="AK88" s="3" t="e">
        <f t="shared" si="45"/>
        <v>#DIV/0!</v>
      </c>
    </row>
    <row r="89" spans="1:37" ht="11.25" customHeight="1" hidden="1">
      <c r="A89" s="22"/>
      <c r="B89" s="1" t="s">
        <v>95</v>
      </c>
      <c r="C89" s="25" t="s">
        <v>13</v>
      </c>
      <c r="D89" s="25"/>
      <c r="E89" s="25"/>
      <c r="F89" s="25"/>
      <c r="G89" s="25">
        <v>2521.1</v>
      </c>
      <c r="H89" s="3">
        <v>2985.9</v>
      </c>
      <c r="I89" s="3">
        <v>3359.5</v>
      </c>
      <c r="J89" s="3">
        <v>4138.7</v>
      </c>
      <c r="K89" s="3">
        <v>5981.4</v>
      </c>
      <c r="L89" s="3">
        <v>10125.5</v>
      </c>
      <c r="M89" s="3">
        <v>11371.6</v>
      </c>
      <c r="N89" s="3">
        <v>13662.9</v>
      </c>
      <c r="O89" s="3">
        <v>16315.9</v>
      </c>
      <c r="P89" s="3">
        <v>23493</v>
      </c>
      <c r="Q89" s="3"/>
      <c r="R89" s="3"/>
      <c r="S89" s="3"/>
      <c r="T89" s="3"/>
      <c r="U89" s="3"/>
      <c r="V89" s="3"/>
      <c r="W89" s="3"/>
      <c r="X89" s="3">
        <f t="shared" si="40"/>
        <v>112.5121403931813</v>
      </c>
      <c r="Y89" s="3">
        <f t="shared" si="41"/>
        <v>123.1939276678077</v>
      </c>
      <c r="Z89" s="3">
        <f t="shared" si="43"/>
        <v>144.5236426897335</v>
      </c>
      <c r="AA89" s="3">
        <f t="shared" si="31"/>
        <v>169.28311097736318</v>
      </c>
      <c r="AB89" s="3">
        <f t="shared" si="32"/>
        <v>112.30655276282653</v>
      </c>
      <c r="AC89" s="3">
        <f t="shared" si="44"/>
        <v>120.14931935699462</v>
      </c>
      <c r="AD89" s="3">
        <f t="shared" si="20"/>
        <v>119.41754678728526</v>
      </c>
      <c r="AE89" s="3">
        <f t="shared" si="21"/>
        <v>143.9883794335587</v>
      </c>
      <c r="AF89" s="3">
        <f t="shared" si="33"/>
        <v>0</v>
      </c>
      <c r="AG89" s="3"/>
      <c r="AH89" s="3" t="e">
        <f t="shared" si="35"/>
        <v>#DIV/0!</v>
      </c>
      <c r="AI89" s="3" t="e">
        <f t="shared" si="36"/>
        <v>#DIV/0!</v>
      </c>
      <c r="AJ89" s="3" t="e">
        <f t="shared" si="45"/>
        <v>#DIV/0!</v>
      </c>
      <c r="AK89" s="3" t="e">
        <f t="shared" si="45"/>
        <v>#DIV/0!</v>
      </c>
    </row>
    <row r="90" spans="1:37" ht="11.25" customHeight="1" hidden="1">
      <c r="A90" s="22"/>
      <c r="B90" s="1" t="s">
        <v>96</v>
      </c>
      <c r="C90" s="25" t="s">
        <v>13</v>
      </c>
      <c r="D90" s="25"/>
      <c r="E90" s="25"/>
      <c r="F90" s="25"/>
      <c r="G90" s="25">
        <v>1508.7</v>
      </c>
      <c r="H90" s="3">
        <v>1948.1</v>
      </c>
      <c r="I90" s="3">
        <v>2027.1</v>
      </c>
      <c r="J90" s="3">
        <v>2630.3</v>
      </c>
      <c r="K90" s="3">
        <v>3428.2</v>
      </c>
      <c r="L90" s="3">
        <v>4958.6</v>
      </c>
      <c r="M90" s="3">
        <v>5022</v>
      </c>
      <c r="N90" s="3">
        <v>5679.9</v>
      </c>
      <c r="O90" s="3">
        <v>6672.2</v>
      </c>
      <c r="P90" s="3">
        <v>11132.4</v>
      </c>
      <c r="Q90" s="3"/>
      <c r="R90" s="3"/>
      <c r="S90" s="3"/>
      <c r="T90" s="3"/>
      <c r="U90" s="3"/>
      <c r="V90" s="3"/>
      <c r="W90" s="3"/>
      <c r="X90" s="3">
        <f t="shared" si="40"/>
        <v>104.05523330424515</v>
      </c>
      <c r="Y90" s="3">
        <f t="shared" si="41"/>
        <v>129.7567954220315</v>
      </c>
      <c r="Z90" s="3">
        <f t="shared" si="43"/>
        <v>130.33494278219214</v>
      </c>
      <c r="AA90" s="3">
        <f t="shared" si="31"/>
        <v>144.6415028294732</v>
      </c>
      <c r="AB90" s="3">
        <f t="shared" si="32"/>
        <v>101.27858669785826</v>
      </c>
      <c r="AC90" s="3">
        <f t="shared" si="44"/>
        <v>113.10035842293907</v>
      </c>
      <c r="AD90" s="3">
        <f t="shared" si="20"/>
        <v>117.47037799961267</v>
      </c>
      <c r="AE90" s="3">
        <f t="shared" si="21"/>
        <v>166.84751656125417</v>
      </c>
      <c r="AF90" s="3">
        <f t="shared" si="33"/>
        <v>0</v>
      </c>
      <c r="AG90" s="3"/>
      <c r="AH90" s="3" t="e">
        <f t="shared" si="35"/>
        <v>#DIV/0!</v>
      </c>
      <c r="AI90" s="3" t="e">
        <f t="shared" si="36"/>
        <v>#DIV/0!</v>
      </c>
      <c r="AJ90" s="3" t="e">
        <f t="shared" si="45"/>
        <v>#DIV/0!</v>
      </c>
      <c r="AK90" s="3" t="e">
        <f t="shared" si="45"/>
        <v>#DIV/0!</v>
      </c>
    </row>
    <row r="91" spans="1:37" ht="11.25" customHeight="1" hidden="1">
      <c r="A91" s="22"/>
      <c r="B91" s="1" t="s">
        <v>97</v>
      </c>
      <c r="C91" s="25" t="s">
        <v>13</v>
      </c>
      <c r="D91" s="25"/>
      <c r="E91" s="25"/>
      <c r="F91" s="25"/>
      <c r="G91" s="25">
        <v>90.7</v>
      </c>
      <c r="H91" s="3">
        <v>88</v>
      </c>
      <c r="I91" s="1">
        <v>89.7</v>
      </c>
      <c r="J91" s="3">
        <v>113.2</v>
      </c>
      <c r="K91" s="3">
        <v>105.4</v>
      </c>
      <c r="L91" s="3">
        <v>161.6</v>
      </c>
      <c r="M91" s="3">
        <v>205.4</v>
      </c>
      <c r="N91" s="3">
        <v>243.4</v>
      </c>
      <c r="O91" s="3">
        <v>318.1</v>
      </c>
      <c r="P91" s="3">
        <v>0</v>
      </c>
      <c r="Q91" s="3"/>
      <c r="R91" s="3"/>
      <c r="S91" s="3"/>
      <c r="T91" s="3"/>
      <c r="U91" s="3"/>
      <c r="V91" s="3"/>
      <c r="W91" s="3"/>
      <c r="X91" s="3">
        <f t="shared" si="40"/>
        <v>101.93181818181817</v>
      </c>
      <c r="Y91" s="3">
        <f t="shared" si="41"/>
        <v>126.1984392419175</v>
      </c>
      <c r="Z91" s="3">
        <f t="shared" si="43"/>
        <v>93.10954063604241</v>
      </c>
      <c r="AA91" s="3">
        <f t="shared" si="31"/>
        <v>153.32068311195442</v>
      </c>
      <c r="AB91" s="3">
        <f t="shared" si="32"/>
        <v>127.10396039603961</v>
      </c>
      <c r="AC91" s="3">
        <f t="shared" si="44"/>
        <v>118.50048685491723</v>
      </c>
      <c r="AD91" s="3">
        <f t="shared" si="20"/>
        <v>130.69022185702548</v>
      </c>
      <c r="AE91" s="3">
        <f t="shared" si="21"/>
        <v>0</v>
      </c>
      <c r="AF91" s="3"/>
      <c r="AG91" s="3"/>
      <c r="AH91" s="3" t="e">
        <f t="shared" si="35"/>
        <v>#DIV/0!</v>
      </c>
      <c r="AI91" s="3" t="e">
        <f t="shared" si="36"/>
        <v>#DIV/0!</v>
      </c>
      <c r="AJ91" s="3" t="e">
        <f t="shared" si="45"/>
        <v>#DIV/0!</v>
      </c>
      <c r="AK91" s="3" t="e">
        <f t="shared" si="45"/>
        <v>#DIV/0!</v>
      </c>
    </row>
    <row r="92" spans="1:37" ht="11.25" customHeight="1" hidden="1">
      <c r="A92" s="22"/>
      <c r="B92" s="1" t="s">
        <v>98</v>
      </c>
      <c r="C92" s="25" t="s">
        <v>13</v>
      </c>
      <c r="D92" s="25"/>
      <c r="E92" s="25"/>
      <c r="F92" s="25"/>
      <c r="G92" s="25">
        <v>141.2</v>
      </c>
      <c r="H92" s="3">
        <v>183</v>
      </c>
      <c r="I92" s="1">
        <v>187.8</v>
      </c>
      <c r="J92" s="1">
        <v>240.1</v>
      </c>
      <c r="K92" s="1">
        <v>539.9</v>
      </c>
      <c r="L92" s="1">
        <v>785.5</v>
      </c>
      <c r="M92" s="1">
        <v>728.3</v>
      </c>
      <c r="N92" s="1">
        <v>887</v>
      </c>
      <c r="O92" s="1">
        <v>1213.2</v>
      </c>
      <c r="P92" s="1">
        <v>1690.9</v>
      </c>
      <c r="X92" s="3">
        <f t="shared" si="40"/>
        <v>102.62295081967214</v>
      </c>
      <c r="Y92" s="3">
        <f t="shared" si="41"/>
        <v>127.84877529286473</v>
      </c>
      <c r="Z92" s="3">
        <f t="shared" si="43"/>
        <v>224.8646397334444</v>
      </c>
      <c r="AA92" s="3">
        <f t="shared" si="31"/>
        <v>145.4899055380626</v>
      </c>
      <c r="AB92" s="3">
        <f t="shared" si="32"/>
        <v>92.71801400381922</v>
      </c>
      <c r="AC92" s="3">
        <f t="shared" si="44"/>
        <v>121.79047095976934</v>
      </c>
      <c r="AD92" s="3">
        <f t="shared" si="20"/>
        <v>136.77564825253666</v>
      </c>
      <c r="AE92" s="3">
        <f t="shared" si="21"/>
        <v>139.37520606660073</v>
      </c>
      <c r="AF92" s="3">
        <f t="shared" si="33"/>
        <v>0</v>
      </c>
      <c r="AG92" s="3"/>
      <c r="AH92" s="3" t="e">
        <f t="shared" si="35"/>
        <v>#DIV/0!</v>
      </c>
      <c r="AI92" s="3" t="e">
        <f t="shared" si="36"/>
        <v>#DIV/0!</v>
      </c>
      <c r="AJ92" s="3" t="e">
        <f t="shared" si="45"/>
        <v>#DIV/0!</v>
      </c>
      <c r="AK92" s="3" t="e">
        <f t="shared" si="45"/>
        <v>#DIV/0!</v>
      </c>
    </row>
    <row r="93" spans="1:37" ht="11.25" customHeight="1" hidden="1">
      <c r="A93" s="22"/>
      <c r="B93" s="1" t="s">
        <v>99</v>
      </c>
      <c r="C93" s="25" t="s">
        <v>13</v>
      </c>
      <c r="D93" s="25"/>
      <c r="E93" s="25"/>
      <c r="F93" s="25"/>
      <c r="G93" s="25">
        <v>39.4</v>
      </c>
      <c r="H93" s="3">
        <v>62.4</v>
      </c>
      <c r="I93" s="1">
        <v>63.2</v>
      </c>
      <c r="J93" s="1">
        <v>88</v>
      </c>
      <c r="K93" s="1">
        <v>99.3</v>
      </c>
      <c r="L93" s="1">
        <v>162.5</v>
      </c>
      <c r="M93" s="1">
        <v>155.2</v>
      </c>
      <c r="N93" s="1">
        <v>177.7</v>
      </c>
      <c r="O93" s="1">
        <v>209.9</v>
      </c>
      <c r="P93" s="1">
        <v>249.9</v>
      </c>
      <c r="X93" s="3">
        <f t="shared" si="40"/>
        <v>101.2820512820513</v>
      </c>
      <c r="Y93" s="3">
        <f t="shared" si="41"/>
        <v>139.2405063291139</v>
      </c>
      <c r="Z93" s="3">
        <f t="shared" si="43"/>
        <v>112.8409090909091</v>
      </c>
      <c r="AA93" s="3">
        <f t="shared" si="31"/>
        <v>163.6455186304129</v>
      </c>
      <c r="AB93" s="3">
        <f t="shared" si="32"/>
        <v>95.50769230769231</v>
      </c>
      <c r="AC93" s="3">
        <f t="shared" si="44"/>
        <v>114.49742268041237</v>
      </c>
      <c r="AD93" s="3">
        <f t="shared" si="20"/>
        <v>118.12042768711312</v>
      </c>
      <c r="AE93" s="3">
        <f t="shared" si="21"/>
        <v>119.05669366364936</v>
      </c>
      <c r="AF93" s="3">
        <f t="shared" si="33"/>
        <v>0</v>
      </c>
      <c r="AG93" s="3"/>
      <c r="AH93" s="3" t="e">
        <f t="shared" si="35"/>
        <v>#DIV/0!</v>
      </c>
      <c r="AI93" s="3" t="e">
        <f t="shared" si="36"/>
        <v>#DIV/0!</v>
      </c>
      <c r="AJ93" s="3" t="e">
        <f t="shared" si="45"/>
        <v>#DIV/0!</v>
      </c>
      <c r="AK93" s="3" t="e">
        <f t="shared" si="45"/>
        <v>#DIV/0!</v>
      </c>
    </row>
    <row r="94" spans="1:37" ht="11.25" customHeight="1" hidden="1">
      <c r="A94" s="22"/>
      <c r="B94" s="1" t="s">
        <v>158</v>
      </c>
      <c r="C94" s="25" t="s">
        <v>13</v>
      </c>
      <c r="D94" s="25"/>
      <c r="E94" s="25"/>
      <c r="F94" s="25"/>
      <c r="G94" s="25"/>
      <c r="H94" s="3"/>
      <c r="N94" s="1">
        <v>37.9</v>
      </c>
      <c r="O94" s="1">
        <v>119.5</v>
      </c>
      <c r="P94" s="1">
        <v>271.3</v>
      </c>
      <c r="X94" s="3"/>
      <c r="Y94" s="3"/>
      <c r="Z94" s="3"/>
      <c r="AA94" s="3"/>
      <c r="AB94" s="3"/>
      <c r="AC94" s="3"/>
      <c r="AD94" s="3">
        <f t="shared" si="20"/>
        <v>315.3034300791557</v>
      </c>
      <c r="AE94" s="3">
        <f t="shared" si="21"/>
        <v>227.02928870292885</v>
      </c>
      <c r="AF94" s="3">
        <f t="shared" si="33"/>
        <v>0</v>
      </c>
      <c r="AG94" s="3"/>
      <c r="AH94" s="3" t="e">
        <f t="shared" si="35"/>
        <v>#DIV/0!</v>
      </c>
      <c r="AI94" s="3" t="e">
        <f t="shared" si="36"/>
        <v>#DIV/0!</v>
      </c>
      <c r="AJ94" s="3" t="e">
        <f t="shared" si="45"/>
        <v>#DIV/0!</v>
      </c>
      <c r="AK94" s="3" t="e">
        <f t="shared" si="45"/>
        <v>#DIV/0!</v>
      </c>
    </row>
    <row r="95" spans="1:37" ht="11.25" customHeight="1" hidden="1">
      <c r="A95" s="22"/>
      <c r="B95" s="1" t="s">
        <v>100</v>
      </c>
      <c r="C95" s="25" t="s">
        <v>13</v>
      </c>
      <c r="D95" s="25"/>
      <c r="E95" s="25"/>
      <c r="F95" s="25"/>
      <c r="G95" s="25">
        <v>127.2</v>
      </c>
      <c r="H95" s="3">
        <v>183.7</v>
      </c>
      <c r="I95" s="1">
        <v>183.7</v>
      </c>
      <c r="J95" s="1">
        <v>224.6</v>
      </c>
      <c r="K95" s="1">
        <v>361.1</v>
      </c>
      <c r="L95" s="1">
        <v>528.8</v>
      </c>
      <c r="M95" s="1">
        <v>620.9</v>
      </c>
      <c r="N95" s="1">
        <v>740.1</v>
      </c>
      <c r="O95" s="1">
        <v>1173.8</v>
      </c>
      <c r="P95" s="1">
        <v>2094.5</v>
      </c>
      <c r="X95" s="3">
        <f t="shared" si="40"/>
        <v>100</v>
      </c>
      <c r="Y95" s="3">
        <f t="shared" si="41"/>
        <v>122.26456178551987</v>
      </c>
      <c r="Z95" s="3">
        <f t="shared" si="43"/>
        <v>160.77471059661622</v>
      </c>
      <c r="AA95" s="3">
        <f t="shared" si="31"/>
        <v>146.44142896704514</v>
      </c>
      <c r="AB95" s="3">
        <f t="shared" si="32"/>
        <v>117.41679273827535</v>
      </c>
      <c r="AC95" s="3">
        <f>N95/M95*100</f>
        <v>119.19793847640523</v>
      </c>
      <c r="AD95" s="3">
        <f t="shared" si="20"/>
        <v>158.60018916362654</v>
      </c>
      <c r="AE95" s="3">
        <f t="shared" si="21"/>
        <v>178.43755324586812</v>
      </c>
      <c r="AF95" s="3">
        <f t="shared" si="33"/>
        <v>0</v>
      </c>
      <c r="AG95" s="3"/>
      <c r="AH95" s="3" t="e">
        <f t="shared" si="35"/>
        <v>#DIV/0!</v>
      </c>
      <c r="AI95" s="3" t="e">
        <f t="shared" si="36"/>
        <v>#DIV/0!</v>
      </c>
      <c r="AJ95" s="3" t="e">
        <f t="shared" si="45"/>
        <v>#DIV/0!</v>
      </c>
      <c r="AK95" s="3" t="e">
        <f t="shared" si="45"/>
        <v>#DIV/0!</v>
      </c>
    </row>
    <row r="96" spans="1:37" ht="12" customHeight="1">
      <c r="A96" s="22">
        <v>60</v>
      </c>
      <c r="B96" s="1" t="s">
        <v>9</v>
      </c>
      <c r="C96" s="25"/>
      <c r="D96" s="25"/>
      <c r="E96" s="25"/>
      <c r="F96" s="25"/>
      <c r="G96" s="25"/>
      <c r="H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8" ht="12.75">
      <c r="A97" s="22"/>
      <c r="B97" s="1" t="s">
        <v>10</v>
      </c>
      <c r="C97" s="25" t="s">
        <v>13</v>
      </c>
      <c r="D97" s="25">
        <v>4239.2</v>
      </c>
      <c r="E97" s="25">
        <v>5373.1</v>
      </c>
      <c r="F97" s="25">
        <v>5700.4</v>
      </c>
      <c r="G97" s="25">
        <v>1033.6</v>
      </c>
      <c r="H97" s="3">
        <v>1215.7</v>
      </c>
      <c r="I97" s="3">
        <v>1343</v>
      </c>
      <c r="J97" s="3">
        <v>1694.3</v>
      </c>
      <c r="K97" s="3">
        <v>3205.7</v>
      </c>
      <c r="L97" s="3">
        <v>4627.2</v>
      </c>
      <c r="M97" s="3">
        <v>3800</v>
      </c>
      <c r="N97" s="3">
        <v>5199.8</v>
      </c>
      <c r="O97" s="3">
        <v>6600.4</v>
      </c>
      <c r="P97" s="3">
        <v>9103.6</v>
      </c>
      <c r="Q97" s="3">
        <v>55045.2</v>
      </c>
      <c r="R97" s="3">
        <v>62103.8</v>
      </c>
      <c r="S97" s="3">
        <v>59929.6</v>
      </c>
      <c r="T97" s="3">
        <v>62766.1</v>
      </c>
      <c r="U97" s="3">
        <v>65348.1</v>
      </c>
      <c r="V97" s="3">
        <v>69073.4</v>
      </c>
      <c r="W97" s="3">
        <v>67550.4</v>
      </c>
      <c r="X97" s="3">
        <f t="shared" si="40"/>
        <v>110.47133338817142</v>
      </c>
      <c r="Y97" s="3">
        <f t="shared" si="41"/>
        <v>126.15785554728221</v>
      </c>
      <c r="Z97" s="3">
        <f>K97/J97*100</f>
        <v>189.2049814082512</v>
      </c>
      <c r="AA97" s="3">
        <f t="shared" si="31"/>
        <v>144.34288922856163</v>
      </c>
      <c r="AB97" s="3">
        <f t="shared" si="32"/>
        <v>82.12309820193639</v>
      </c>
      <c r="AC97" s="3">
        <f>N97/M97*100</f>
        <v>136.83684210526317</v>
      </c>
      <c r="AD97" s="3">
        <f t="shared" si="20"/>
        <v>126.93565137120657</v>
      </c>
      <c r="AE97" s="3">
        <f t="shared" si="21"/>
        <v>137.92497424398522</v>
      </c>
      <c r="AF97" s="3">
        <f t="shared" si="33"/>
        <v>604.653104266444</v>
      </c>
      <c r="AG97" s="3">
        <f t="shared" si="34"/>
        <v>112.82327977734663</v>
      </c>
      <c r="AH97" s="3">
        <f t="shared" si="35"/>
        <v>96.49908701238893</v>
      </c>
      <c r="AI97" s="3">
        <f t="shared" si="36"/>
        <v>104.73305344938059</v>
      </c>
      <c r="AJ97" s="3">
        <f t="shared" si="45"/>
        <v>104.11368557230733</v>
      </c>
      <c r="AK97" s="3">
        <f t="shared" si="45"/>
        <v>105.70070132107897</v>
      </c>
      <c r="AL97" s="3">
        <f t="shared" si="45"/>
        <v>97.79509912643651</v>
      </c>
    </row>
    <row r="98" spans="1:38" ht="12.75">
      <c r="A98" s="22"/>
      <c r="B98" s="1" t="s">
        <v>93</v>
      </c>
      <c r="C98" s="25"/>
      <c r="D98" s="25"/>
      <c r="E98" s="25"/>
      <c r="F98" s="25"/>
      <c r="G98" s="25"/>
      <c r="H98" s="3"/>
      <c r="I98" s="3"/>
      <c r="J98" s="3"/>
      <c r="K98" s="3"/>
      <c r="L98" s="3"/>
      <c r="M98" s="3"/>
      <c r="N98" s="3"/>
      <c r="O98" s="3"/>
      <c r="P98" s="3"/>
      <c r="Q98" s="3">
        <v>24126.1</v>
      </c>
      <c r="R98" s="3">
        <v>26551.2</v>
      </c>
      <c r="S98" s="3">
        <v>25324.8</v>
      </c>
      <c r="T98" s="3">
        <v>25453.4</v>
      </c>
      <c r="U98" s="3">
        <v>26317.9</v>
      </c>
      <c r="V98" s="3">
        <v>28838.3</v>
      </c>
      <c r="W98" s="3">
        <v>19769.56</v>
      </c>
      <c r="X98" s="3"/>
      <c r="Y98" s="3"/>
      <c r="Z98" s="3"/>
      <c r="AA98" s="3"/>
      <c r="AB98" s="3"/>
      <c r="AC98" s="3"/>
      <c r="AD98" s="3"/>
      <c r="AE98" s="3"/>
      <c r="AF98" s="3"/>
      <c r="AG98" s="3">
        <f t="shared" si="34"/>
        <v>110.05176966024348</v>
      </c>
      <c r="AH98" s="3">
        <f t="shared" si="35"/>
        <v>95.38099972882581</v>
      </c>
      <c r="AI98" s="3">
        <f t="shared" si="36"/>
        <v>100.50780262825374</v>
      </c>
      <c r="AJ98" s="3">
        <f t="shared" si="45"/>
        <v>103.39640283812773</v>
      </c>
      <c r="AK98" s="3">
        <f t="shared" si="45"/>
        <v>109.57675194449403</v>
      </c>
      <c r="AL98" s="3">
        <f t="shared" si="45"/>
        <v>68.55313940142103</v>
      </c>
    </row>
    <row r="99" spans="1:38" ht="12.75">
      <c r="A99" s="22"/>
      <c r="B99" s="1" t="s">
        <v>95</v>
      </c>
      <c r="C99" s="25"/>
      <c r="D99" s="25"/>
      <c r="E99" s="25"/>
      <c r="F99" s="25"/>
      <c r="G99" s="25"/>
      <c r="H99" s="3"/>
      <c r="I99" s="3"/>
      <c r="J99" s="3"/>
      <c r="K99" s="3"/>
      <c r="L99" s="3"/>
      <c r="M99" s="3"/>
      <c r="N99" s="3"/>
      <c r="O99" s="3"/>
      <c r="P99" s="3"/>
      <c r="Q99" s="3">
        <v>24155.6</v>
      </c>
      <c r="R99" s="3">
        <v>29645.7</v>
      </c>
      <c r="S99" s="3">
        <v>28663.7</v>
      </c>
      <c r="T99" s="3">
        <v>30971.4</v>
      </c>
      <c r="U99" s="3">
        <v>32508.3</v>
      </c>
      <c r="V99" s="3">
        <v>33253.2</v>
      </c>
      <c r="W99" s="3">
        <v>38817.28</v>
      </c>
      <c r="X99" s="3"/>
      <c r="Y99" s="3"/>
      <c r="Z99" s="3"/>
      <c r="AA99" s="3"/>
      <c r="AB99" s="3"/>
      <c r="AC99" s="3"/>
      <c r="AD99" s="3"/>
      <c r="AE99" s="3"/>
      <c r="AF99" s="3"/>
      <c r="AG99" s="3">
        <f t="shared" si="34"/>
        <v>122.72806305784168</v>
      </c>
      <c r="AH99" s="3">
        <f t="shared" si="35"/>
        <v>96.68754659191721</v>
      </c>
      <c r="AI99" s="3">
        <f t="shared" si="36"/>
        <v>108.05094945872307</v>
      </c>
      <c r="AJ99" s="3">
        <f t="shared" si="45"/>
        <v>104.96232007594102</v>
      </c>
      <c r="AK99" s="3">
        <f t="shared" si="45"/>
        <v>102.2914148079106</v>
      </c>
      <c r="AL99" s="3">
        <f t="shared" si="45"/>
        <v>116.73246484548856</v>
      </c>
    </row>
    <row r="100" spans="1:38" ht="12.75">
      <c r="A100" s="22"/>
      <c r="B100" s="1" t="s">
        <v>96</v>
      </c>
      <c r="C100" s="25"/>
      <c r="D100" s="25"/>
      <c r="E100" s="25"/>
      <c r="F100" s="25"/>
      <c r="G100" s="25"/>
      <c r="H100" s="3"/>
      <c r="I100" s="3"/>
      <c r="J100" s="3"/>
      <c r="K100" s="3"/>
      <c r="L100" s="3"/>
      <c r="M100" s="3"/>
      <c r="N100" s="3"/>
      <c r="O100" s="3"/>
      <c r="P100" s="3"/>
      <c r="Q100" s="3">
        <v>4534.1</v>
      </c>
      <c r="R100" s="3">
        <v>5464.5</v>
      </c>
      <c r="S100" s="3">
        <v>5532.2</v>
      </c>
      <c r="T100" s="3">
        <v>5934.8</v>
      </c>
      <c r="U100" s="3">
        <v>6020.9</v>
      </c>
      <c r="V100" s="3">
        <v>6339.5</v>
      </c>
      <c r="W100" s="3">
        <v>8104.16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>
        <f t="shared" si="34"/>
        <v>120.52005910765091</v>
      </c>
      <c r="AH100" s="3">
        <f t="shared" si="35"/>
        <v>101.23890566383018</v>
      </c>
      <c r="AI100" s="3">
        <f t="shared" si="36"/>
        <v>107.27739416506996</v>
      </c>
      <c r="AJ100" s="3">
        <f t="shared" si="45"/>
        <v>101.45076497944328</v>
      </c>
      <c r="AK100" s="3">
        <f t="shared" si="45"/>
        <v>105.2915677058247</v>
      </c>
      <c r="AL100" s="3">
        <f t="shared" si="45"/>
        <v>127.83594920735072</v>
      </c>
    </row>
    <row r="101" spans="1:38" ht="12.75">
      <c r="A101" s="22"/>
      <c r="B101" s="1" t="s">
        <v>97</v>
      </c>
      <c r="C101" s="25"/>
      <c r="D101" s="25"/>
      <c r="E101" s="25"/>
      <c r="F101" s="25"/>
      <c r="G101" s="25"/>
      <c r="H101" s="3"/>
      <c r="I101" s="3"/>
      <c r="J101" s="3"/>
      <c r="K101" s="3"/>
      <c r="L101" s="3"/>
      <c r="M101" s="3"/>
      <c r="N101" s="3"/>
      <c r="O101" s="3"/>
      <c r="P101" s="3"/>
      <c r="Q101" s="3">
        <v>142.3</v>
      </c>
      <c r="R101" s="3"/>
      <c r="S101" s="3">
        <v>168.4</v>
      </c>
      <c r="T101" s="3">
        <v>167.5</v>
      </c>
      <c r="U101" s="3">
        <v>226.6</v>
      </c>
      <c r="V101" s="3">
        <v>248.7</v>
      </c>
      <c r="W101" s="3">
        <v>349.29</v>
      </c>
      <c r="X101" s="3"/>
      <c r="Y101" s="3"/>
      <c r="Z101" s="3"/>
      <c r="AA101" s="3"/>
      <c r="AB101" s="3"/>
      <c r="AC101" s="3"/>
      <c r="AD101" s="3"/>
      <c r="AE101" s="3"/>
      <c r="AF101" s="3"/>
      <c r="AG101" s="3">
        <f t="shared" si="34"/>
        <v>0</v>
      </c>
      <c r="AH101" s="3"/>
      <c r="AI101" s="3">
        <f t="shared" si="36"/>
        <v>99.46555819477435</v>
      </c>
      <c r="AJ101" s="3">
        <f t="shared" si="45"/>
        <v>135.28358208955225</v>
      </c>
      <c r="AK101" s="3">
        <f t="shared" si="45"/>
        <v>109.75286849073255</v>
      </c>
      <c r="AL101" s="3">
        <f t="shared" si="45"/>
        <v>140.4463208685163</v>
      </c>
    </row>
    <row r="102" spans="1:37" ht="12.75">
      <c r="A102" s="22"/>
      <c r="B102" s="1" t="s">
        <v>98</v>
      </c>
      <c r="C102" s="25"/>
      <c r="D102" s="25"/>
      <c r="E102" s="25"/>
      <c r="F102" s="25"/>
      <c r="G102" s="25"/>
      <c r="H102" s="3"/>
      <c r="I102" s="3"/>
      <c r="J102" s="3"/>
      <c r="K102" s="3"/>
      <c r="L102" s="3"/>
      <c r="M102" s="3"/>
      <c r="N102" s="3"/>
      <c r="O102" s="3"/>
      <c r="P102" s="3"/>
      <c r="Q102" s="3">
        <v>1812.1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>
        <f t="shared" si="34"/>
        <v>0</v>
      </c>
      <c r="AH102" s="3"/>
      <c r="AI102" s="3"/>
      <c r="AJ102" s="3"/>
      <c r="AK102" s="3"/>
    </row>
    <row r="103" spans="1:38" ht="12.75">
      <c r="A103" s="22"/>
      <c r="B103" s="1" t="s">
        <v>169</v>
      </c>
      <c r="C103" s="25"/>
      <c r="D103" s="25"/>
      <c r="E103" s="25"/>
      <c r="F103" s="25"/>
      <c r="G103" s="25"/>
      <c r="H103" s="3"/>
      <c r="I103" s="3"/>
      <c r="J103" s="3"/>
      <c r="K103" s="3"/>
      <c r="L103" s="3"/>
      <c r="M103" s="3"/>
      <c r="N103" s="3"/>
      <c r="O103" s="3"/>
      <c r="P103" s="3"/>
      <c r="Q103" s="3">
        <v>275</v>
      </c>
      <c r="R103" s="3">
        <v>281.2</v>
      </c>
      <c r="S103" s="3">
        <v>240.4</v>
      </c>
      <c r="T103" s="3">
        <v>239.1</v>
      </c>
      <c r="U103" s="3">
        <v>274.4</v>
      </c>
      <c r="V103" s="3">
        <v>393.7</v>
      </c>
      <c r="W103" s="3">
        <v>510.1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>
        <f t="shared" si="34"/>
        <v>102.25454545454544</v>
      </c>
      <c r="AH103" s="3">
        <f t="shared" si="35"/>
        <v>85.49075391180655</v>
      </c>
      <c r="AI103" s="3">
        <f t="shared" si="36"/>
        <v>99.45923460898503</v>
      </c>
      <c r="AJ103" s="3">
        <f t="shared" si="45"/>
        <v>114.76369719782518</v>
      </c>
      <c r="AK103" s="3">
        <f t="shared" si="45"/>
        <v>143.47667638483966</v>
      </c>
      <c r="AL103" s="3">
        <f t="shared" si="45"/>
        <v>129.56565913131828</v>
      </c>
    </row>
    <row r="104" spans="1:37" ht="25.5">
      <c r="A104" s="22">
        <v>61</v>
      </c>
      <c r="B104" s="28" t="s">
        <v>172</v>
      </c>
      <c r="C104" s="25" t="s">
        <v>84</v>
      </c>
      <c r="D104" s="3">
        <f aca="true" t="shared" si="46" ref="D104:V104">D80/D97*100</f>
        <v>30.0740705793546</v>
      </c>
      <c r="E104" s="3">
        <f t="shared" si="46"/>
        <v>26.558225233105652</v>
      </c>
      <c r="F104" s="3">
        <f t="shared" si="46"/>
        <v>19.528454143568872</v>
      </c>
      <c r="G104" s="3">
        <f t="shared" si="46"/>
        <v>51.4609133126935</v>
      </c>
      <c r="H104" s="3">
        <f t="shared" si="46"/>
        <v>44.57514189355926</v>
      </c>
      <c r="I104" s="3">
        <f t="shared" si="46"/>
        <v>52.14445271779597</v>
      </c>
      <c r="J104" s="3">
        <f t="shared" si="46"/>
        <v>46.709555568671426</v>
      </c>
      <c r="K104" s="3">
        <f t="shared" si="46"/>
        <v>42.81436191783386</v>
      </c>
      <c r="L104" s="3">
        <f t="shared" si="46"/>
        <v>60.686808437067775</v>
      </c>
      <c r="M104" s="3">
        <f t="shared" si="46"/>
        <v>76.2157894736842</v>
      </c>
      <c r="N104" s="3">
        <f t="shared" si="46"/>
        <v>57.16373706681026</v>
      </c>
      <c r="O104" s="3">
        <f t="shared" si="46"/>
        <v>59.90243015574814</v>
      </c>
      <c r="P104" s="3">
        <f t="shared" si="46"/>
        <v>57.06863218946351</v>
      </c>
      <c r="Q104" s="3">
        <f t="shared" si="46"/>
        <v>10.764244657118152</v>
      </c>
      <c r="R104" s="3">
        <f t="shared" si="46"/>
        <v>9.839816565169924</v>
      </c>
      <c r="S104" s="3">
        <f t="shared" si="46"/>
        <v>13.109715399401967</v>
      </c>
      <c r="T104" s="3">
        <f t="shared" si="46"/>
        <v>14.115581500204726</v>
      </c>
      <c r="U104" s="3">
        <f t="shared" si="46"/>
        <v>16.083711691694173</v>
      </c>
      <c r="V104" s="3">
        <f t="shared" si="46"/>
        <v>12.257974849942237</v>
      </c>
      <c r="W104" s="3">
        <v>12</v>
      </c>
      <c r="X104" s="3">
        <f t="shared" si="40"/>
        <v>116.98101341395935</v>
      </c>
      <c r="Y104" s="3">
        <f t="shared" si="41"/>
        <v>89.57722851453053</v>
      </c>
      <c r="Z104" s="3">
        <f>K104/J104*100</f>
        <v>91.66082056783662</v>
      </c>
      <c r="AA104" s="3">
        <f>L104/K104*100</f>
        <v>141.74404503220995</v>
      </c>
      <c r="AB104" s="3">
        <f t="shared" si="32"/>
        <v>125.588725847595</v>
      </c>
      <c r="AC104" s="3">
        <f>N104/M104*100</f>
        <v>75.00248631098648</v>
      </c>
      <c r="AD104" s="3">
        <f t="shared" si="20"/>
        <v>104.79096229439482</v>
      </c>
      <c r="AE104" s="3">
        <f t="shared" si="21"/>
        <v>95.26931051225021</v>
      </c>
      <c r="AF104" s="3">
        <f t="shared" si="33"/>
        <v>18.861928600954865</v>
      </c>
      <c r="AG104" s="3"/>
      <c r="AH104" s="3"/>
      <c r="AI104" s="3"/>
      <c r="AJ104" s="3"/>
      <c r="AK104" s="3"/>
    </row>
    <row r="105" spans="1:38" ht="12.75">
      <c r="A105" s="22">
        <v>63</v>
      </c>
      <c r="B105" s="1" t="s">
        <v>11</v>
      </c>
      <c r="C105" s="25" t="s">
        <v>13</v>
      </c>
      <c r="D105" s="25"/>
      <c r="E105" s="25">
        <v>7.3</v>
      </c>
      <c r="F105" s="25">
        <v>38.1</v>
      </c>
      <c r="G105" s="25">
        <v>0</v>
      </c>
      <c r="H105" s="3">
        <v>21.5</v>
      </c>
      <c r="I105" s="1">
        <v>11.8</v>
      </c>
      <c r="J105" s="3">
        <v>3.9</v>
      </c>
      <c r="K105" s="3">
        <v>2.8</v>
      </c>
      <c r="L105" s="3">
        <v>130.3</v>
      </c>
      <c r="M105" s="3">
        <v>7.9</v>
      </c>
      <c r="N105" s="3">
        <v>6.5</v>
      </c>
      <c r="O105" s="3">
        <v>1.6</v>
      </c>
      <c r="P105" s="3">
        <v>0.1</v>
      </c>
      <c r="Q105" s="3">
        <v>36.6</v>
      </c>
      <c r="R105" s="3">
        <v>280.5</v>
      </c>
      <c r="S105" s="3">
        <v>579.1</v>
      </c>
      <c r="T105" s="3">
        <v>19.7</v>
      </c>
      <c r="U105" s="3">
        <v>43</v>
      </c>
      <c r="V105" s="3">
        <v>355</v>
      </c>
      <c r="W105" s="3">
        <v>252.7</v>
      </c>
      <c r="X105" s="3">
        <f t="shared" si="40"/>
        <v>54.88372093023256</v>
      </c>
      <c r="Y105" s="3">
        <f t="shared" si="41"/>
        <v>33.050847457627114</v>
      </c>
      <c r="Z105" s="3">
        <f>K105/J105*100</f>
        <v>71.7948717948718</v>
      </c>
      <c r="AA105" s="3">
        <f t="shared" si="31"/>
        <v>4653.571428571429</v>
      </c>
      <c r="AB105" s="3">
        <f t="shared" si="32"/>
        <v>6.062931696085956</v>
      </c>
      <c r="AC105" s="3">
        <f>N105/M105*100</f>
        <v>82.27848101265822</v>
      </c>
      <c r="AD105" s="3">
        <f t="shared" si="20"/>
        <v>24.615384615384617</v>
      </c>
      <c r="AE105" s="3">
        <f t="shared" si="21"/>
        <v>6.25</v>
      </c>
      <c r="AF105" s="3">
        <f t="shared" si="33"/>
        <v>36600</v>
      </c>
      <c r="AG105" s="3">
        <f t="shared" si="34"/>
        <v>766.3934426229508</v>
      </c>
      <c r="AH105" s="3">
        <f t="shared" si="35"/>
        <v>206.45276292335114</v>
      </c>
      <c r="AI105" s="3">
        <f t="shared" si="36"/>
        <v>3.401830426523916</v>
      </c>
      <c r="AJ105" s="3">
        <f t="shared" si="45"/>
        <v>218.2741116751269</v>
      </c>
      <c r="AK105" s="3">
        <f t="shared" si="45"/>
        <v>825.5813953488373</v>
      </c>
      <c r="AL105" s="3">
        <f t="shared" si="45"/>
        <v>71.18309859154928</v>
      </c>
    </row>
    <row r="106" spans="1:37" ht="12.75">
      <c r="A106" s="22">
        <v>64</v>
      </c>
      <c r="B106" s="1" t="s">
        <v>12</v>
      </c>
      <c r="C106" s="25"/>
      <c r="D106" s="25"/>
      <c r="E106" s="25"/>
      <c r="F106" s="25"/>
      <c r="G106" s="25"/>
      <c r="H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8" ht="12.75">
      <c r="A107" s="22">
        <v>65</v>
      </c>
      <c r="B107" s="1" t="s">
        <v>101</v>
      </c>
      <c r="C107" s="25" t="s">
        <v>13</v>
      </c>
      <c r="D107" s="25">
        <v>4320</v>
      </c>
      <c r="E107" s="25">
        <v>5130</v>
      </c>
      <c r="F107" s="25">
        <v>6939.2</v>
      </c>
      <c r="G107" s="25">
        <v>8620.2</v>
      </c>
      <c r="H107" s="3">
        <v>9888.5</v>
      </c>
      <c r="I107" s="3">
        <v>9719</v>
      </c>
      <c r="J107" s="3">
        <v>12423</v>
      </c>
      <c r="K107" s="3">
        <v>19740</v>
      </c>
      <c r="L107" s="3">
        <v>17333</v>
      </c>
      <c r="M107" s="3">
        <v>9246</v>
      </c>
      <c r="N107" s="3">
        <v>16889</v>
      </c>
      <c r="O107" s="3">
        <v>30569.5</v>
      </c>
      <c r="P107" s="3">
        <v>35450</v>
      </c>
      <c r="Q107" s="3">
        <v>23924</v>
      </c>
      <c r="R107" s="3">
        <v>23860.8</v>
      </c>
      <c r="S107" s="3">
        <v>23910</v>
      </c>
      <c r="T107" s="3">
        <v>23376.8</v>
      </c>
      <c r="U107" s="3">
        <v>15819.5</v>
      </c>
      <c r="V107" s="3">
        <v>23513.3</v>
      </c>
      <c r="W107" s="3">
        <v>23836.62</v>
      </c>
      <c r="X107" s="3">
        <f t="shared" si="40"/>
        <v>98.28588764726702</v>
      </c>
      <c r="Y107" s="3">
        <f t="shared" si="41"/>
        <v>127.82179236546969</v>
      </c>
      <c r="Z107" s="3">
        <f aca="true" t="shared" si="47" ref="Z107:Z116">K107/J107*100</f>
        <v>158.8988167109394</v>
      </c>
      <c r="AA107" s="3">
        <f t="shared" si="31"/>
        <v>87.806484295846</v>
      </c>
      <c r="AB107" s="3">
        <f t="shared" si="32"/>
        <v>53.343333525644724</v>
      </c>
      <c r="AC107" s="3">
        <f aca="true" t="shared" si="48" ref="AC107:AC116">N107/M107*100</f>
        <v>182.6627730910664</v>
      </c>
      <c r="AD107" s="3">
        <f aca="true" t="shared" si="49" ref="AD107:AD173">+O107/N107*100</f>
        <v>181.0024276156078</v>
      </c>
      <c r="AE107" s="3">
        <f aca="true" t="shared" si="50" ref="AE107:AE173">+P107/O107*100</f>
        <v>115.9652594906688</v>
      </c>
      <c r="AF107" s="3">
        <f t="shared" si="33"/>
        <v>67.48660084626235</v>
      </c>
      <c r="AG107" s="3">
        <f t="shared" si="34"/>
        <v>99.73583012874101</v>
      </c>
      <c r="AH107" s="3">
        <f t="shared" si="35"/>
        <v>100.2061959364313</v>
      </c>
      <c r="AI107" s="3">
        <f t="shared" si="36"/>
        <v>97.76997072354663</v>
      </c>
      <c r="AJ107" s="3">
        <f t="shared" si="45"/>
        <v>67.6717942575545</v>
      </c>
      <c r="AK107" s="3">
        <f t="shared" si="45"/>
        <v>148.6349126078574</v>
      </c>
      <c r="AL107" s="3">
        <f t="shared" si="45"/>
        <v>101.37505156656019</v>
      </c>
    </row>
    <row r="108" spans="1:37" ht="12.75">
      <c r="A108" s="22">
        <v>66</v>
      </c>
      <c r="B108" s="1" t="s">
        <v>102</v>
      </c>
      <c r="C108" s="25" t="s">
        <v>13</v>
      </c>
      <c r="D108" s="25">
        <v>2859.2</v>
      </c>
      <c r="E108" s="25">
        <v>3678.1</v>
      </c>
      <c r="F108" s="25">
        <v>5037.6</v>
      </c>
      <c r="G108" s="25">
        <v>11195.4</v>
      </c>
      <c r="H108" s="3">
        <v>17111.4</v>
      </c>
      <c r="I108" s="3">
        <v>18170.5</v>
      </c>
      <c r="J108" s="3">
        <v>27643.6</v>
      </c>
      <c r="K108" s="3">
        <v>54987.7</v>
      </c>
      <c r="L108" s="3">
        <v>82852.7</v>
      </c>
      <c r="M108" s="3">
        <v>75235.2</v>
      </c>
      <c r="N108" s="3">
        <v>117304.1</v>
      </c>
      <c r="O108" s="3">
        <v>230159.1</v>
      </c>
      <c r="P108" s="3">
        <v>280035.7</v>
      </c>
      <c r="Q108" s="3">
        <v>323760</v>
      </c>
      <c r="R108" s="3"/>
      <c r="S108" s="3"/>
      <c r="T108" s="3"/>
      <c r="X108" s="3">
        <f t="shared" si="40"/>
        <v>106.18944095749032</v>
      </c>
      <c r="Y108" s="3">
        <f t="shared" si="41"/>
        <v>152.13450372857102</v>
      </c>
      <c r="Z108" s="3">
        <f t="shared" si="47"/>
        <v>198.9165665832236</v>
      </c>
      <c r="AA108" s="3">
        <f t="shared" si="31"/>
        <v>150.67496912945987</v>
      </c>
      <c r="AB108" s="3">
        <f t="shared" si="32"/>
        <v>90.80597252714757</v>
      </c>
      <c r="AC108" s="3">
        <f t="shared" si="48"/>
        <v>155.91651248351837</v>
      </c>
      <c r="AD108" s="3">
        <f t="shared" si="49"/>
        <v>196.20720844369464</v>
      </c>
      <c r="AE108" s="3">
        <f t="shared" si="50"/>
        <v>121.67048793638835</v>
      </c>
      <c r="AF108" s="3">
        <f t="shared" si="33"/>
        <v>115.61383066516161</v>
      </c>
      <c r="AG108" s="3">
        <f t="shared" si="34"/>
        <v>0</v>
      </c>
      <c r="AH108" s="3"/>
      <c r="AI108" s="3"/>
      <c r="AJ108" s="3"/>
      <c r="AK108" s="3"/>
    </row>
    <row r="109" spans="1:38" ht="12.75">
      <c r="A109" s="22">
        <v>67</v>
      </c>
      <c r="B109" s="1" t="s">
        <v>14</v>
      </c>
      <c r="C109" s="25" t="s">
        <v>13</v>
      </c>
      <c r="D109" s="25">
        <v>172.4</v>
      </c>
      <c r="E109" s="25">
        <v>47.6</v>
      </c>
      <c r="F109" s="25">
        <v>442.5</v>
      </c>
      <c r="G109" s="25">
        <v>1480.6</v>
      </c>
      <c r="H109" s="3">
        <v>2252.8</v>
      </c>
      <c r="I109" s="1">
        <v>2923.7</v>
      </c>
      <c r="J109" s="1">
        <v>3842.7</v>
      </c>
      <c r="K109" s="1">
        <v>6316.5</v>
      </c>
      <c r="L109" s="1">
        <v>11254.1</v>
      </c>
      <c r="M109" s="1">
        <v>753.1</v>
      </c>
      <c r="N109" s="1">
        <v>14546.7</v>
      </c>
      <c r="O109" s="1">
        <v>29439.1</v>
      </c>
      <c r="P109" s="1">
        <v>35253.5</v>
      </c>
      <c r="Q109" s="1">
        <v>29318.6</v>
      </c>
      <c r="R109" s="1">
        <v>30549.9</v>
      </c>
      <c r="S109" s="1">
        <v>29363.5</v>
      </c>
      <c r="T109" s="1">
        <v>27876.9</v>
      </c>
      <c r="U109" s="3">
        <v>28118.9</v>
      </c>
      <c r="V109" s="3">
        <v>27794.1</v>
      </c>
      <c r="W109" s="3">
        <v>33061.59</v>
      </c>
      <c r="X109" s="3">
        <f t="shared" si="40"/>
        <v>129.78071732954544</v>
      </c>
      <c r="Y109" s="3">
        <f t="shared" si="41"/>
        <v>131.43277354037693</v>
      </c>
      <c r="Z109" s="3">
        <f t="shared" si="47"/>
        <v>164.37661019595598</v>
      </c>
      <c r="AA109" s="3">
        <f t="shared" si="31"/>
        <v>178.16987255600412</v>
      </c>
      <c r="AB109" s="3">
        <f t="shared" si="32"/>
        <v>6.691783438924482</v>
      </c>
      <c r="AC109" s="3">
        <f t="shared" si="48"/>
        <v>1931.5761519054577</v>
      </c>
      <c r="AD109" s="3">
        <f t="shared" si="49"/>
        <v>202.37648401355634</v>
      </c>
      <c r="AE109" s="3">
        <f t="shared" si="50"/>
        <v>119.75060378883866</v>
      </c>
      <c r="AF109" s="3">
        <f t="shared" si="33"/>
        <v>83.1650758080758</v>
      </c>
      <c r="AG109" s="3">
        <f t="shared" si="34"/>
        <v>104.1997230427101</v>
      </c>
      <c r="AH109" s="3">
        <f t="shared" si="35"/>
        <v>96.11651756634228</v>
      </c>
      <c r="AI109" s="3">
        <f t="shared" si="36"/>
        <v>94.93725203058219</v>
      </c>
      <c r="AJ109" s="3">
        <f t="shared" si="45"/>
        <v>100.86810226388157</v>
      </c>
      <c r="AK109" s="3">
        <f t="shared" si="45"/>
        <v>98.84490502829057</v>
      </c>
      <c r="AL109" s="3">
        <f t="shared" si="45"/>
        <v>118.95182790592247</v>
      </c>
    </row>
    <row r="110" spans="1:37" ht="12.75">
      <c r="A110" s="22">
        <v>68</v>
      </c>
      <c r="B110" s="1" t="s">
        <v>15</v>
      </c>
      <c r="C110" s="25" t="s">
        <v>13</v>
      </c>
      <c r="D110" s="25">
        <v>7286.9</v>
      </c>
      <c r="E110" s="25">
        <v>10939.4</v>
      </c>
      <c r="F110" s="25">
        <v>12186.8</v>
      </c>
      <c r="G110" s="25">
        <v>19754.1</v>
      </c>
      <c r="H110" s="3">
        <v>24844.9</v>
      </c>
      <c r="I110" s="1">
        <v>25361.1</v>
      </c>
      <c r="J110" s="1">
        <v>34813.8</v>
      </c>
      <c r="K110" s="1">
        <v>69271.8</v>
      </c>
      <c r="L110" s="1">
        <v>88213.9</v>
      </c>
      <c r="M110" s="1">
        <v>77646.2</v>
      </c>
      <c r="N110" s="3">
        <v>118476.9</v>
      </c>
      <c r="O110" s="3">
        <v>230265.2</v>
      </c>
      <c r="P110" s="3">
        <v>278645.4</v>
      </c>
      <c r="Q110" s="3">
        <v>304844.2</v>
      </c>
      <c r="R110" s="3"/>
      <c r="S110" s="3"/>
      <c r="T110" s="3"/>
      <c r="U110" s="3"/>
      <c r="V110" s="3"/>
      <c r="W110" s="3"/>
      <c r="X110" s="3">
        <f t="shared" si="40"/>
        <v>102.07768998868983</v>
      </c>
      <c r="Y110" s="3">
        <f t="shared" si="41"/>
        <v>137.27243692111148</v>
      </c>
      <c r="Z110" s="3">
        <f t="shared" si="47"/>
        <v>198.97799148613478</v>
      </c>
      <c r="AA110" s="3">
        <f t="shared" si="31"/>
        <v>127.34460487528834</v>
      </c>
      <c r="AB110" s="3">
        <f t="shared" si="32"/>
        <v>88.02036867205736</v>
      </c>
      <c r="AC110" s="3">
        <f t="shared" si="48"/>
        <v>152.58557405256147</v>
      </c>
      <c r="AD110" s="3">
        <f t="shared" si="49"/>
        <v>194.3545113013592</v>
      </c>
      <c r="AE110" s="3">
        <f t="shared" si="50"/>
        <v>121.01064337989413</v>
      </c>
      <c r="AF110" s="3">
        <f t="shared" si="33"/>
        <v>109.40220078996458</v>
      </c>
      <c r="AG110" s="3">
        <f t="shared" si="34"/>
        <v>0</v>
      </c>
      <c r="AH110" s="3"/>
      <c r="AI110" s="3"/>
      <c r="AJ110" s="3"/>
      <c r="AK110" s="3"/>
    </row>
    <row r="111" spans="1:38" ht="12.75">
      <c r="A111" s="22">
        <v>69</v>
      </c>
      <c r="B111" s="1" t="s">
        <v>16</v>
      </c>
      <c r="C111" s="25" t="s">
        <v>13</v>
      </c>
      <c r="D111" s="25">
        <v>14.2</v>
      </c>
      <c r="E111" s="25">
        <v>334.5</v>
      </c>
      <c r="F111" s="25">
        <v>1100.6</v>
      </c>
      <c r="G111" s="25">
        <v>2414.8</v>
      </c>
      <c r="H111" s="3">
        <v>4410.3</v>
      </c>
      <c r="I111" s="3">
        <v>6927.3</v>
      </c>
      <c r="J111" s="3">
        <v>9484.4</v>
      </c>
      <c r="K111" s="3">
        <v>16739.3</v>
      </c>
      <c r="L111" s="3">
        <v>20362.6</v>
      </c>
      <c r="M111" s="3">
        <v>19625.3</v>
      </c>
      <c r="N111" s="3">
        <v>26057.4</v>
      </c>
      <c r="O111" s="3">
        <v>39681.3</v>
      </c>
      <c r="P111" s="3">
        <v>51355.9</v>
      </c>
      <c r="Q111" s="3">
        <v>74286.8</v>
      </c>
      <c r="R111" s="3">
        <v>93194.3</v>
      </c>
      <c r="S111" s="3">
        <v>87762.1</v>
      </c>
      <c r="T111" s="3">
        <v>101615.5</v>
      </c>
      <c r="U111" s="3">
        <v>115477.4</v>
      </c>
      <c r="V111" s="3">
        <v>139119.3</v>
      </c>
      <c r="W111" s="3">
        <v>151378.54</v>
      </c>
      <c r="X111" s="3">
        <f t="shared" si="40"/>
        <v>157.07094755458812</v>
      </c>
      <c r="Y111" s="3">
        <f t="shared" si="41"/>
        <v>136.91337173213228</v>
      </c>
      <c r="Z111" s="3">
        <f t="shared" si="47"/>
        <v>176.492977942727</v>
      </c>
      <c r="AA111" s="3">
        <f t="shared" si="31"/>
        <v>121.64546904589797</v>
      </c>
      <c r="AB111" s="3">
        <f t="shared" si="32"/>
        <v>96.37914608154165</v>
      </c>
      <c r="AC111" s="3">
        <f t="shared" si="48"/>
        <v>132.77453083519742</v>
      </c>
      <c r="AD111" s="3">
        <f t="shared" si="49"/>
        <v>152.284187984987</v>
      </c>
      <c r="AE111" s="3">
        <f t="shared" si="50"/>
        <v>129.42091110926305</v>
      </c>
      <c r="AF111" s="3">
        <f t="shared" si="33"/>
        <v>144.6509553916882</v>
      </c>
      <c r="AG111" s="3">
        <f t="shared" si="34"/>
        <v>125.45203185491904</v>
      </c>
      <c r="AH111" s="3">
        <f t="shared" si="35"/>
        <v>94.17110273911602</v>
      </c>
      <c r="AI111" s="3">
        <f t="shared" si="36"/>
        <v>115.78517378230467</v>
      </c>
      <c r="AJ111" s="3">
        <f t="shared" si="45"/>
        <v>113.64152122461633</v>
      </c>
      <c r="AK111" s="3">
        <f t="shared" si="45"/>
        <v>120.47318349737697</v>
      </c>
      <c r="AL111" s="3">
        <f t="shared" si="45"/>
        <v>108.81203398809511</v>
      </c>
    </row>
    <row r="112" spans="1:38" ht="12.75">
      <c r="A112" s="22">
        <v>70</v>
      </c>
      <c r="B112" s="1" t="s">
        <v>141</v>
      </c>
      <c r="C112" s="25" t="s">
        <v>13</v>
      </c>
      <c r="D112" s="25"/>
      <c r="E112" s="25"/>
      <c r="F112" s="25"/>
      <c r="G112" s="25"/>
      <c r="H112" s="3">
        <v>10779</v>
      </c>
      <c r="I112" s="3">
        <v>15291.3</v>
      </c>
      <c r="J112" s="3">
        <v>19846.6</v>
      </c>
      <c r="K112" s="3">
        <v>32099.7</v>
      </c>
      <c r="L112" s="3">
        <v>38279</v>
      </c>
      <c r="M112" s="3">
        <v>29415.4</v>
      </c>
      <c r="N112" s="3">
        <v>38612.8</v>
      </c>
      <c r="O112" s="3">
        <v>56732.5</v>
      </c>
      <c r="P112" s="3">
        <v>61951</v>
      </c>
      <c r="Q112" s="3">
        <v>99194.7</v>
      </c>
      <c r="R112" s="3">
        <v>103872.8</v>
      </c>
      <c r="S112" s="3">
        <v>103691.9</v>
      </c>
      <c r="T112" s="3">
        <v>113163.5</v>
      </c>
      <c r="U112" s="3">
        <v>118206.2</v>
      </c>
      <c r="V112" s="3">
        <v>157041.4</v>
      </c>
      <c r="W112" s="3">
        <v>131715.35</v>
      </c>
      <c r="X112" s="3">
        <f t="shared" si="40"/>
        <v>141.8619537990537</v>
      </c>
      <c r="Y112" s="3">
        <f t="shared" si="41"/>
        <v>129.7901421069497</v>
      </c>
      <c r="Z112" s="3">
        <f t="shared" si="47"/>
        <v>161.7390384247176</v>
      </c>
      <c r="AA112" s="3">
        <f t="shared" si="31"/>
        <v>119.25033567291905</v>
      </c>
      <c r="AB112" s="3">
        <f t="shared" si="32"/>
        <v>76.84474516053189</v>
      </c>
      <c r="AC112" s="3">
        <f t="shared" si="48"/>
        <v>131.26729536229323</v>
      </c>
      <c r="AD112" s="3">
        <f t="shared" si="49"/>
        <v>146.92666680479013</v>
      </c>
      <c r="AE112" s="3">
        <f t="shared" si="50"/>
        <v>109.19843123430132</v>
      </c>
      <c r="AF112" s="3">
        <f t="shared" si="33"/>
        <v>160.11799648108988</v>
      </c>
      <c r="AG112" s="3">
        <f t="shared" si="34"/>
        <v>104.71607858081128</v>
      </c>
      <c r="AH112" s="3">
        <f t="shared" si="35"/>
        <v>99.82584468696328</v>
      </c>
      <c r="AI112" s="3">
        <f t="shared" si="36"/>
        <v>109.13436825827283</v>
      </c>
      <c r="AJ112" s="3">
        <f t="shared" si="45"/>
        <v>104.45611880155703</v>
      </c>
      <c r="AK112" s="3">
        <f t="shared" si="45"/>
        <v>132.85377585947268</v>
      </c>
      <c r="AL112" s="3">
        <f t="shared" si="45"/>
        <v>83.873010556452</v>
      </c>
    </row>
    <row r="113" spans="1:38" ht="12.75">
      <c r="A113" s="22">
        <v>71</v>
      </c>
      <c r="B113" s="1" t="s">
        <v>142</v>
      </c>
      <c r="C113" s="25" t="s">
        <v>117</v>
      </c>
      <c r="D113" s="25"/>
      <c r="E113" s="25"/>
      <c r="F113" s="25"/>
      <c r="G113" s="25"/>
      <c r="H113" s="3"/>
      <c r="I113" s="1">
        <v>35588</v>
      </c>
      <c r="J113" s="1">
        <v>41327</v>
      </c>
      <c r="K113" s="1">
        <v>47826</v>
      </c>
      <c r="L113" s="1">
        <v>50850</v>
      </c>
      <c r="M113" s="1">
        <v>48522</v>
      </c>
      <c r="N113" s="1">
        <v>47283</v>
      </c>
      <c r="O113" s="1">
        <v>37398</v>
      </c>
      <c r="P113" s="1">
        <v>39312</v>
      </c>
      <c r="Q113" s="1">
        <v>48724</v>
      </c>
      <c r="R113" s="1">
        <v>59929</v>
      </c>
      <c r="S113" s="1">
        <v>65032</v>
      </c>
      <c r="T113" s="1">
        <v>60907</v>
      </c>
      <c r="U113" s="1">
        <v>57666</v>
      </c>
      <c r="V113" s="1">
        <v>63049</v>
      </c>
      <c r="W113" s="1">
        <v>52658</v>
      </c>
      <c r="X113" s="3"/>
      <c r="Y113" s="3">
        <f t="shared" si="41"/>
        <v>116.12622232213106</v>
      </c>
      <c r="Z113" s="3">
        <f t="shared" si="47"/>
        <v>115.72579669465483</v>
      </c>
      <c r="AA113" s="3">
        <f t="shared" si="31"/>
        <v>106.32292058712834</v>
      </c>
      <c r="AB113" s="3">
        <f t="shared" si="32"/>
        <v>95.42182890855457</v>
      </c>
      <c r="AC113" s="3">
        <f t="shared" si="48"/>
        <v>97.446519104736</v>
      </c>
      <c r="AD113" s="3">
        <f t="shared" si="49"/>
        <v>79.09396611890108</v>
      </c>
      <c r="AE113" s="3">
        <f t="shared" si="50"/>
        <v>105.11792074442484</v>
      </c>
      <c r="AF113" s="3">
        <f t="shared" si="33"/>
        <v>123.94179894179894</v>
      </c>
      <c r="AG113" s="3">
        <f t="shared" si="34"/>
        <v>122.9968803874887</v>
      </c>
      <c r="AH113" s="3">
        <f t="shared" si="35"/>
        <v>108.51507617347194</v>
      </c>
      <c r="AI113" s="3">
        <f t="shared" si="36"/>
        <v>93.65696887686063</v>
      </c>
      <c r="AJ113" s="3">
        <f t="shared" si="45"/>
        <v>94.67877255487875</v>
      </c>
      <c r="AK113" s="3">
        <f t="shared" si="45"/>
        <v>109.33478999757223</v>
      </c>
      <c r="AL113" s="3">
        <f t="shared" si="45"/>
        <v>83.51916763152468</v>
      </c>
    </row>
    <row r="114" spans="1:38" ht="12.75">
      <c r="A114" s="22">
        <v>72</v>
      </c>
      <c r="B114" s="1" t="s">
        <v>156</v>
      </c>
      <c r="C114" s="25" t="s">
        <v>84</v>
      </c>
      <c r="D114" s="25"/>
      <c r="E114" s="25"/>
      <c r="F114" s="25"/>
      <c r="G114" s="25"/>
      <c r="H114" s="3">
        <v>97</v>
      </c>
      <c r="I114" s="1">
        <v>97.5</v>
      </c>
      <c r="J114" s="1">
        <v>98.1</v>
      </c>
      <c r="K114" s="1">
        <v>99.2</v>
      </c>
      <c r="L114" s="1">
        <v>99.3</v>
      </c>
      <c r="M114" s="1">
        <v>96.1</v>
      </c>
      <c r="N114" s="1">
        <v>98.6</v>
      </c>
      <c r="O114" s="1">
        <v>97.5</v>
      </c>
      <c r="P114" s="3">
        <v>98.5</v>
      </c>
      <c r="Q114" s="3">
        <v>99.1</v>
      </c>
      <c r="R114" s="3">
        <v>99.6</v>
      </c>
      <c r="S114" s="3">
        <v>99</v>
      </c>
      <c r="T114" s="3">
        <v>98.7</v>
      </c>
      <c r="U114" s="3">
        <v>98.5</v>
      </c>
      <c r="V114" s="3">
        <v>82.6</v>
      </c>
      <c r="W114" s="3">
        <v>98.8</v>
      </c>
      <c r="X114" s="3">
        <f t="shared" si="40"/>
        <v>100.51546391752578</v>
      </c>
      <c r="Y114" s="3">
        <f t="shared" si="41"/>
        <v>100.61538461538461</v>
      </c>
      <c r="Z114" s="3">
        <f t="shared" si="47"/>
        <v>101.12130479102956</v>
      </c>
      <c r="AA114" s="3">
        <f t="shared" si="31"/>
        <v>100.1008064516129</v>
      </c>
      <c r="AB114" s="3">
        <f t="shared" si="32"/>
        <v>96.77744209466263</v>
      </c>
      <c r="AC114" s="3">
        <f t="shared" si="48"/>
        <v>102.60145681581685</v>
      </c>
      <c r="AD114" s="3">
        <f t="shared" si="49"/>
        <v>98.8843813387424</v>
      </c>
      <c r="AE114" s="3">
        <f t="shared" si="50"/>
        <v>101.02564102564102</v>
      </c>
      <c r="AF114" s="3">
        <f t="shared" si="33"/>
        <v>100.60913705583756</v>
      </c>
      <c r="AG114" s="3">
        <f t="shared" si="34"/>
        <v>100.50454086781029</v>
      </c>
      <c r="AH114" s="3">
        <f t="shared" si="35"/>
        <v>99.3975903614458</v>
      </c>
      <c r="AI114" s="3">
        <f t="shared" si="36"/>
        <v>99.69696969696969</v>
      </c>
      <c r="AJ114" s="3">
        <f t="shared" si="45"/>
        <v>99.79736575481256</v>
      </c>
      <c r="AK114" s="3">
        <f t="shared" si="45"/>
        <v>83.85786802030456</v>
      </c>
      <c r="AL114" s="3">
        <f t="shared" si="45"/>
        <v>119.61259079903148</v>
      </c>
    </row>
    <row r="115" spans="1:38" ht="12.75">
      <c r="A115" s="22">
        <v>73</v>
      </c>
      <c r="B115" s="2" t="s">
        <v>17</v>
      </c>
      <c r="C115" s="33" t="s">
        <v>13</v>
      </c>
      <c r="D115" s="33">
        <v>201.8</v>
      </c>
      <c r="E115" s="33">
        <v>262.2</v>
      </c>
      <c r="F115" s="33">
        <v>597.8</v>
      </c>
      <c r="G115" s="33">
        <v>1501.8</v>
      </c>
      <c r="H115" s="5">
        <v>2498.2</v>
      </c>
      <c r="I115" s="5">
        <v>3818</v>
      </c>
      <c r="J115" s="5">
        <v>6019</v>
      </c>
      <c r="K115" s="5">
        <v>9313.7</v>
      </c>
      <c r="L115" s="5">
        <v>9987.7</v>
      </c>
      <c r="M115" s="5">
        <v>11747.2</v>
      </c>
      <c r="N115" s="5">
        <v>19799.9</v>
      </c>
      <c r="O115" s="5">
        <v>26846.5</v>
      </c>
      <c r="P115" s="5">
        <v>37162.8</v>
      </c>
      <c r="Q115" s="5">
        <v>44772.3</v>
      </c>
      <c r="R115" s="5">
        <v>53020.3</v>
      </c>
      <c r="S115" s="5">
        <v>57746.6</v>
      </c>
      <c r="T115" s="5">
        <v>74334.4</v>
      </c>
      <c r="U115" s="5">
        <v>91582.4</v>
      </c>
      <c r="V115" s="5">
        <v>119208.6</v>
      </c>
      <c r="W115" s="5">
        <v>134622.39</v>
      </c>
      <c r="X115" s="3">
        <f t="shared" si="40"/>
        <v>152.8300376270915</v>
      </c>
      <c r="Y115" s="3">
        <f t="shared" si="41"/>
        <v>157.647983237297</v>
      </c>
      <c r="Z115" s="3">
        <f t="shared" si="47"/>
        <v>154.73832862601762</v>
      </c>
      <c r="AA115" s="3">
        <f t="shared" si="31"/>
        <v>107.23665138451959</v>
      </c>
      <c r="AB115" s="3">
        <f t="shared" si="32"/>
        <v>117.61666850225778</v>
      </c>
      <c r="AC115" s="3">
        <f t="shared" si="48"/>
        <v>168.54995232906563</v>
      </c>
      <c r="AD115" s="3">
        <f t="shared" si="49"/>
        <v>135.58906863165973</v>
      </c>
      <c r="AE115" s="3">
        <f t="shared" si="50"/>
        <v>138.42698303317007</v>
      </c>
      <c r="AF115" s="3">
        <f t="shared" si="33"/>
        <v>120.4761212825729</v>
      </c>
      <c r="AG115" s="3">
        <f t="shared" si="34"/>
        <v>118.42210473886756</v>
      </c>
      <c r="AH115" s="3">
        <f t="shared" si="35"/>
        <v>108.91413288872374</v>
      </c>
      <c r="AI115" s="3">
        <f t="shared" si="36"/>
        <v>128.72515438138348</v>
      </c>
      <c r="AJ115" s="3">
        <f t="shared" si="45"/>
        <v>123.2032544824469</v>
      </c>
      <c r="AK115" s="3">
        <f t="shared" si="45"/>
        <v>130.1654029595206</v>
      </c>
      <c r="AL115" s="3">
        <f t="shared" si="45"/>
        <v>112.9300990029243</v>
      </c>
    </row>
    <row r="116" spans="1:38" ht="12.75">
      <c r="A116" s="22">
        <v>74</v>
      </c>
      <c r="B116" s="2" t="s">
        <v>151</v>
      </c>
      <c r="C116" s="33" t="s">
        <v>117</v>
      </c>
      <c r="D116" s="33"/>
      <c r="E116" s="33"/>
      <c r="F116" s="33"/>
      <c r="G116" s="33"/>
      <c r="H116" s="37">
        <v>8886</v>
      </c>
      <c r="I116" s="37">
        <v>7974</v>
      </c>
      <c r="J116" s="37">
        <v>9515</v>
      </c>
      <c r="K116" s="37">
        <v>32193</v>
      </c>
      <c r="L116" s="37">
        <v>38880</v>
      </c>
      <c r="M116" s="37">
        <v>37620</v>
      </c>
      <c r="N116" s="37">
        <v>43261</v>
      </c>
      <c r="O116" s="37">
        <v>46900</v>
      </c>
      <c r="P116" s="37">
        <v>57183</v>
      </c>
      <c r="Q116" s="37">
        <v>66216</v>
      </c>
      <c r="R116" s="37">
        <v>66196</v>
      </c>
      <c r="S116" s="37">
        <v>66216</v>
      </c>
      <c r="T116" s="37">
        <v>58648</v>
      </c>
      <c r="U116" s="37">
        <v>57821</v>
      </c>
      <c r="V116" s="37">
        <v>59645</v>
      </c>
      <c r="W116" s="37">
        <v>61534</v>
      </c>
      <c r="X116" s="3">
        <f t="shared" si="40"/>
        <v>89.73666441593518</v>
      </c>
      <c r="Y116" s="3">
        <f t="shared" si="41"/>
        <v>119.3253072485578</v>
      </c>
      <c r="Z116" s="3">
        <f t="shared" si="47"/>
        <v>338.3394640042039</v>
      </c>
      <c r="AA116" s="3">
        <f t="shared" si="31"/>
        <v>120.77159630975677</v>
      </c>
      <c r="AB116" s="3">
        <f t="shared" si="32"/>
        <v>96.75925925925925</v>
      </c>
      <c r="AC116" s="3">
        <f t="shared" si="48"/>
        <v>114.9946836788942</v>
      </c>
      <c r="AD116" s="3">
        <f t="shared" si="49"/>
        <v>108.4117334319595</v>
      </c>
      <c r="AE116" s="3">
        <f t="shared" si="50"/>
        <v>121.92537313432837</v>
      </c>
      <c r="AF116" s="3">
        <f t="shared" si="33"/>
        <v>115.7966528513719</v>
      </c>
      <c r="AG116" s="3">
        <f t="shared" si="34"/>
        <v>99.96979581974145</v>
      </c>
      <c r="AH116" s="3">
        <f t="shared" si="35"/>
        <v>100.03021330593992</v>
      </c>
      <c r="AI116" s="3">
        <f t="shared" si="36"/>
        <v>88.57073819016551</v>
      </c>
      <c r="AJ116" s="3">
        <f t="shared" si="45"/>
        <v>98.5898922384395</v>
      </c>
      <c r="AK116" s="3">
        <f t="shared" si="45"/>
        <v>103.15456322097506</v>
      </c>
      <c r="AL116" s="3">
        <f t="shared" si="45"/>
        <v>103.16707184173023</v>
      </c>
    </row>
    <row r="117" spans="1:37" ht="12.75">
      <c r="A117" s="32">
        <v>75</v>
      </c>
      <c r="B117" s="2" t="s">
        <v>8</v>
      </c>
      <c r="C117" s="33"/>
      <c r="D117" s="33"/>
      <c r="E117" s="33"/>
      <c r="F117" s="33"/>
      <c r="G117" s="3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8" ht="12.75">
      <c r="A118" s="32">
        <v>76</v>
      </c>
      <c r="B118" s="2" t="s">
        <v>19</v>
      </c>
      <c r="C118" s="25" t="s">
        <v>136</v>
      </c>
      <c r="D118" s="25">
        <f>D119+D120+D121+D122+D123</f>
        <v>2216.1</v>
      </c>
      <c r="E118" s="25">
        <f>E119+E120+E121+E122+E123</f>
        <v>1836.1</v>
      </c>
      <c r="F118" s="25">
        <f>F119+F120+F121+F122+F123</f>
        <v>1748.9</v>
      </c>
      <c r="G118" s="25">
        <f>G119+G120+G121+G122+G123</f>
        <v>1837.4</v>
      </c>
      <c r="H118" s="2">
        <v>1948.2</v>
      </c>
      <c r="I118" s="5">
        <v>2195</v>
      </c>
      <c r="J118" s="5">
        <v>2530.5</v>
      </c>
      <c r="K118" s="5">
        <v>2912.5</v>
      </c>
      <c r="L118" s="5">
        <v>3379.2</v>
      </c>
      <c r="M118" s="5">
        <v>3619.1</v>
      </c>
      <c r="N118" s="5">
        <v>2679.2</v>
      </c>
      <c r="O118" s="5">
        <v>2984.3</v>
      </c>
      <c r="P118" s="5">
        <v>3403.2</v>
      </c>
      <c r="Q118" s="5">
        <f>Q119+Q120+Q121+Q122+Q123</f>
        <v>3772.3</v>
      </c>
      <c r="R118" s="5">
        <v>4293.2</v>
      </c>
      <c r="S118" s="5">
        <v>4457.1</v>
      </c>
      <c r="T118" s="5">
        <v>5009.6</v>
      </c>
      <c r="U118" s="5">
        <v>5291.7</v>
      </c>
      <c r="V118" s="5">
        <v>5482</v>
      </c>
      <c r="W118" s="5">
        <v>6167.03</v>
      </c>
      <c r="X118" s="3">
        <f t="shared" si="40"/>
        <v>112.66810389077098</v>
      </c>
      <c r="Y118" s="3">
        <f t="shared" si="41"/>
        <v>115.28473804100227</v>
      </c>
      <c r="Z118" s="5">
        <f aca="true" t="shared" si="51" ref="Z118:Z130">K118/J118*100</f>
        <v>115.09583086346571</v>
      </c>
      <c r="AA118" s="5">
        <f t="shared" si="31"/>
        <v>116.02403433476394</v>
      </c>
      <c r="AB118" s="3">
        <f t="shared" si="32"/>
        <v>107.0993134469697</v>
      </c>
      <c r="AC118" s="3">
        <f aca="true" t="shared" si="52" ref="AC118:AC137">N118/M118*100</f>
        <v>74.02945483683789</v>
      </c>
      <c r="AD118" s="3">
        <f t="shared" si="49"/>
        <v>111.38772767990446</v>
      </c>
      <c r="AE118" s="3">
        <f t="shared" si="50"/>
        <v>114.0367925476661</v>
      </c>
      <c r="AF118" s="3">
        <f t="shared" si="33"/>
        <v>110.84567465914435</v>
      </c>
      <c r="AG118" s="3">
        <f t="shared" si="34"/>
        <v>113.80855181189193</v>
      </c>
      <c r="AH118" s="3">
        <f t="shared" si="35"/>
        <v>103.8176651448803</v>
      </c>
      <c r="AI118" s="3">
        <f t="shared" si="36"/>
        <v>112.39595252518453</v>
      </c>
      <c r="AJ118" s="3">
        <f t="shared" si="45"/>
        <v>105.63118811881186</v>
      </c>
      <c r="AK118" s="3">
        <f t="shared" si="45"/>
        <v>103.59619781922633</v>
      </c>
      <c r="AL118" s="3">
        <f t="shared" si="45"/>
        <v>112.49598686610724</v>
      </c>
    </row>
    <row r="119" spans="1:38" ht="12.75">
      <c r="A119" s="32"/>
      <c r="B119" s="2" t="s">
        <v>20</v>
      </c>
      <c r="C119" s="25" t="s">
        <v>136</v>
      </c>
      <c r="D119" s="25">
        <v>0.7</v>
      </c>
      <c r="E119" s="25">
        <v>0.6</v>
      </c>
      <c r="F119" s="25">
        <v>0.7</v>
      </c>
      <c r="G119" s="25">
        <v>0.7</v>
      </c>
      <c r="H119" s="5">
        <v>0.682</v>
      </c>
      <c r="I119" s="3">
        <v>0.67</v>
      </c>
      <c r="J119" s="3">
        <v>0.8</v>
      </c>
      <c r="K119" s="3">
        <v>0.8</v>
      </c>
      <c r="L119" s="3">
        <v>0.7</v>
      </c>
      <c r="M119" s="3">
        <v>0.8</v>
      </c>
      <c r="N119" s="3">
        <v>0.9</v>
      </c>
      <c r="O119" s="3">
        <v>0.9</v>
      </c>
      <c r="P119" s="3">
        <v>1.1</v>
      </c>
      <c r="Q119" s="3">
        <v>1.1</v>
      </c>
      <c r="R119" s="3">
        <v>1.2</v>
      </c>
      <c r="S119" s="3">
        <v>1.1</v>
      </c>
      <c r="T119" s="3">
        <v>1.2</v>
      </c>
      <c r="U119" s="3">
        <v>1.4</v>
      </c>
      <c r="V119" s="3">
        <v>1.3</v>
      </c>
      <c r="W119" s="3">
        <v>1.36</v>
      </c>
      <c r="X119" s="3">
        <f t="shared" si="40"/>
        <v>98.24046920821115</v>
      </c>
      <c r="Y119" s="3">
        <f t="shared" si="41"/>
        <v>119.40298507462686</v>
      </c>
      <c r="Z119" s="3">
        <f t="shared" si="51"/>
        <v>100</v>
      </c>
      <c r="AA119" s="3">
        <f aca="true" t="shared" si="53" ref="AA119:AA130">L119/K119*100</f>
        <v>87.49999999999999</v>
      </c>
      <c r="AB119" s="3">
        <f t="shared" si="32"/>
        <v>114.2857142857143</v>
      </c>
      <c r="AC119" s="3">
        <f t="shared" si="52"/>
        <v>112.5</v>
      </c>
      <c r="AD119" s="3">
        <f t="shared" si="49"/>
        <v>100</v>
      </c>
      <c r="AE119" s="3">
        <f t="shared" si="50"/>
        <v>122.22222222222223</v>
      </c>
      <c r="AF119" s="3">
        <f t="shared" si="33"/>
        <v>100</v>
      </c>
      <c r="AG119" s="3">
        <f t="shared" si="34"/>
        <v>109.09090909090908</v>
      </c>
      <c r="AH119" s="3">
        <f t="shared" si="35"/>
        <v>91.66666666666667</v>
      </c>
      <c r="AI119" s="3">
        <f t="shared" si="36"/>
        <v>109.09090909090908</v>
      </c>
      <c r="AJ119" s="3">
        <f t="shared" si="45"/>
        <v>116.66666666666667</v>
      </c>
      <c r="AK119" s="3">
        <f t="shared" si="45"/>
        <v>92.85714285714288</v>
      </c>
      <c r="AL119" s="3">
        <f t="shared" si="45"/>
        <v>104.61538461538463</v>
      </c>
    </row>
    <row r="120" spans="1:38" ht="12.75">
      <c r="A120" s="32"/>
      <c r="B120" s="2" t="s">
        <v>21</v>
      </c>
      <c r="C120" s="25" t="s">
        <v>136</v>
      </c>
      <c r="D120" s="25">
        <v>273.3</v>
      </c>
      <c r="E120" s="25">
        <v>216.7</v>
      </c>
      <c r="F120" s="25">
        <v>197.8</v>
      </c>
      <c r="G120" s="25">
        <v>192.6</v>
      </c>
      <c r="H120" s="2">
        <v>191.2</v>
      </c>
      <c r="I120" s="3">
        <v>194.4</v>
      </c>
      <c r="J120" s="3">
        <v>205.2</v>
      </c>
      <c r="K120" s="3">
        <v>219.7</v>
      </c>
      <c r="L120" s="3">
        <v>236.2</v>
      </c>
      <c r="M120" s="3">
        <v>251.2</v>
      </c>
      <c r="N120" s="3">
        <v>196.1</v>
      </c>
      <c r="O120" s="3">
        <v>218.7</v>
      </c>
      <c r="P120" s="3">
        <v>238.6</v>
      </c>
      <c r="Q120" s="3">
        <v>268.2</v>
      </c>
      <c r="R120" s="3">
        <v>303.9</v>
      </c>
      <c r="S120" s="3">
        <v>324.2</v>
      </c>
      <c r="T120" s="3">
        <v>356.8</v>
      </c>
      <c r="U120" s="3">
        <v>381.1</v>
      </c>
      <c r="V120" s="3">
        <v>378.4</v>
      </c>
      <c r="W120" s="3">
        <v>425.93</v>
      </c>
      <c r="X120" s="3">
        <f t="shared" si="40"/>
        <v>101.67364016736403</v>
      </c>
      <c r="Y120" s="3">
        <f t="shared" si="41"/>
        <v>105.55555555555554</v>
      </c>
      <c r="Z120" s="3">
        <f t="shared" si="51"/>
        <v>107.06627680311891</v>
      </c>
      <c r="AA120" s="3">
        <f t="shared" si="53"/>
        <v>107.51024123805189</v>
      </c>
      <c r="AB120" s="3">
        <f t="shared" si="32"/>
        <v>106.35055038103303</v>
      </c>
      <c r="AC120" s="3">
        <f t="shared" si="52"/>
        <v>78.06528662420382</v>
      </c>
      <c r="AD120" s="3">
        <f t="shared" si="49"/>
        <v>111.52473227944925</v>
      </c>
      <c r="AE120" s="3">
        <f t="shared" si="50"/>
        <v>109.09922267946959</v>
      </c>
      <c r="AF120" s="3">
        <f t="shared" si="33"/>
        <v>112.40569991617771</v>
      </c>
      <c r="AG120" s="3">
        <f t="shared" si="34"/>
        <v>113.31096196868009</v>
      </c>
      <c r="AH120" s="3">
        <f t="shared" si="35"/>
        <v>106.67982889108261</v>
      </c>
      <c r="AI120" s="3">
        <f t="shared" si="36"/>
        <v>110.05552128315854</v>
      </c>
      <c r="AJ120" s="3">
        <f t="shared" si="45"/>
        <v>106.81053811659194</v>
      </c>
      <c r="AK120" s="3">
        <f t="shared" si="45"/>
        <v>99.29152453424297</v>
      </c>
      <c r="AL120" s="3">
        <f t="shared" si="45"/>
        <v>112.5607822410148</v>
      </c>
    </row>
    <row r="121" spans="1:38" ht="12.75" customHeight="1">
      <c r="A121" s="32"/>
      <c r="B121" s="2" t="s">
        <v>22</v>
      </c>
      <c r="C121" s="25" t="s">
        <v>136</v>
      </c>
      <c r="D121" s="25">
        <v>428.6</v>
      </c>
      <c r="E121" s="25">
        <v>277.3</v>
      </c>
      <c r="F121" s="25">
        <v>253.4</v>
      </c>
      <c r="G121" s="25">
        <v>230.8</v>
      </c>
      <c r="H121" s="2">
        <v>231.7</v>
      </c>
      <c r="I121" s="3">
        <v>253.2</v>
      </c>
      <c r="J121" s="3">
        <v>281.3</v>
      </c>
      <c r="K121" s="3">
        <v>316.3</v>
      </c>
      <c r="L121" s="3">
        <v>352.8</v>
      </c>
      <c r="M121" s="3">
        <v>385.9</v>
      </c>
      <c r="N121" s="3">
        <v>301.9</v>
      </c>
      <c r="O121" s="3">
        <v>335.9</v>
      </c>
      <c r="P121" s="3">
        <v>371.1</v>
      </c>
      <c r="Q121" s="3">
        <v>427.2</v>
      </c>
      <c r="R121" s="3">
        <v>502.6</v>
      </c>
      <c r="S121" s="3">
        <v>544.2</v>
      </c>
      <c r="T121" s="3">
        <v>581.2</v>
      </c>
      <c r="U121" s="3">
        <v>628.8</v>
      </c>
      <c r="V121" s="3">
        <v>621.2</v>
      </c>
      <c r="W121" s="3">
        <v>710.07</v>
      </c>
      <c r="X121" s="3">
        <f t="shared" si="40"/>
        <v>109.27924039706518</v>
      </c>
      <c r="Y121" s="3">
        <f t="shared" si="41"/>
        <v>111.09794628751976</v>
      </c>
      <c r="Z121" s="3">
        <f t="shared" si="51"/>
        <v>112.44223249200142</v>
      </c>
      <c r="AA121" s="3">
        <f t="shared" si="53"/>
        <v>111.53967752134051</v>
      </c>
      <c r="AB121" s="3">
        <f t="shared" si="32"/>
        <v>109.38208616780045</v>
      </c>
      <c r="AC121" s="3">
        <f t="shared" si="52"/>
        <v>78.23270277273905</v>
      </c>
      <c r="AD121" s="3">
        <f t="shared" si="49"/>
        <v>111.26200728718119</v>
      </c>
      <c r="AE121" s="3">
        <f t="shared" si="50"/>
        <v>110.47930931824949</v>
      </c>
      <c r="AF121" s="3">
        <f t="shared" si="33"/>
        <v>115.1172190784155</v>
      </c>
      <c r="AG121" s="3">
        <f t="shared" si="34"/>
        <v>117.64981273408242</v>
      </c>
      <c r="AH121" s="3">
        <f t="shared" si="35"/>
        <v>108.27695980899324</v>
      </c>
      <c r="AI121" s="3">
        <f t="shared" si="36"/>
        <v>106.79897096655641</v>
      </c>
      <c r="AJ121" s="3">
        <f t="shared" si="45"/>
        <v>108.18995182381279</v>
      </c>
      <c r="AK121" s="3">
        <f t="shared" si="45"/>
        <v>98.79134860050893</v>
      </c>
      <c r="AL121" s="3">
        <f t="shared" si="45"/>
        <v>114.3061815840309</v>
      </c>
    </row>
    <row r="122" spans="1:38" ht="15" customHeight="1">
      <c r="A122" s="32"/>
      <c r="B122" s="2" t="s">
        <v>23</v>
      </c>
      <c r="C122" s="25" t="s">
        <v>136</v>
      </c>
      <c r="D122" s="25">
        <v>970.6</v>
      </c>
      <c r="E122" s="25">
        <v>831.6</v>
      </c>
      <c r="F122" s="25">
        <v>769.9</v>
      </c>
      <c r="G122" s="25">
        <v>806.6</v>
      </c>
      <c r="H122" s="2">
        <v>861.1</v>
      </c>
      <c r="I122" s="3">
        <v>991.6</v>
      </c>
      <c r="J122" s="3">
        <v>1162.5</v>
      </c>
      <c r="K122" s="3">
        <v>1358.1</v>
      </c>
      <c r="L122" s="3">
        <v>1614.5</v>
      </c>
      <c r="M122" s="3">
        <v>1786.1</v>
      </c>
      <c r="N122" s="3">
        <v>1327.5</v>
      </c>
      <c r="O122" s="3">
        <v>1464.6</v>
      </c>
      <c r="P122" s="3">
        <v>1746.8</v>
      </c>
      <c r="Q122" s="3">
        <v>1944</v>
      </c>
      <c r="R122" s="3">
        <v>2229.5</v>
      </c>
      <c r="S122" s="3">
        <v>2317</v>
      </c>
      <c r="T122" s="3">
        <v>2668</v>
      </c>
      <c r="U122" s="3">
        <v>2845</v>
      </c>
      <c r="V122" s="3">
        <v>2981.8</v>
      </c>
      <c r="W122" s="3">
        <v>3321.25</v>
      </c>
      <c r="X122" s="3">
        <f t="shared" si="40"/>
        <v>115.15503425850655</v>
      </c>
      <c r="Y122" s="3">
        <f t="shared" si="41"/>
        <v>117.23477208551836</v>
      </c>
      <c r="Z122" s="3">
        <f t="shared" si="51"/>
        <v>116.82580645161289</v>
      </c>
      <c r="AA122" s="3">
        <f t="shared" si="53"/>
        <v>118.87931669243797</v>
      </c>
      <c r="AB122" s="3">
        <f t="shared" si="32"/>
        <v>110.62867760916693</v>
      </c>
      <c r="AC122" s="3">
        <f t="shared" si="52"/>
        <v>74.32394602765802</v>
      </c>
      <c r="AD122" s="3">
        <f t="shared" si="49"/>
        <v>110.3276836158192</v>
      </c>
      <c r="AE122" s="3">
        <f t="shared" si="50"/>
        <v>119.26805953844053</v>
      </c>
      <c r="AF122" s="3">
        <f t="shared" si="33"/>
        <v>111.28921456377377</v>
      </c>
      <c r="AG122" s="3">
        <f t="shared" si="34"/>
        <v>114.68621399176955</v>
      </c>
      <c r="AH122" s="3">
        <f t="shared" si="35"/>
        <v>103.92464678178963</v>
      </c>
      <c r="AI122" s="3">
        <f t="shared" si="36"/>
        <v>115.14889943892965</v>
      </c>
      <c r="AJ122" s="3">
        <f t="shared" si="45"/>
        <v>106.63418290854574</v>
      </c>
      <c r="AK122" s="3">
        <f t="shared" si="45"/>
        <v>104.80843585237258</v>
      </c>
      <c r="AL122" s="3">
        <f t="shared" si="45"/>
        <v>111.38406331745925</v>
      </c>
    </row>
    <row r="123" spans="1:38" ht="12.75" customHeight="1">
      <c r="A123" s="22"/>
      <c r="B123" s="1" t="s">
        <v>24</v>
      </c>
      <c r="C123" s="25" t="s">
        <v>136</v>
      </c>
      <c r="D123" s="25">
        <v>542.9</v>
      </c>
      <c r="E123" s="25">
        <v>509.9</v>
      </c>
      <c r="F123" s="25">
        <v>527.1</v>
      </c>
      <c r="G123" s="25">
        <v>606.7</v>
      </c>
      <c r="H123" s="1">
        <v>663.5</v>
      </c>
      <c r="I123" s="3">
        <v>755.1</v>
      </c>
      <c r="J123" s="3">
        <v>880.7</v>
      </c>
      <c r="K123" s="3">
        <v>1017.6</v>
      </c>
      <c r="L123" s="3">
        <v>1175</v>
      </c>
      <c r="M123" s="3">
        <v>1195.1</v>
      </c>
      <c r="N123" s="3">
        <v>852.8</v>
      </c>
      <c r="O123" s="3">
        <v>964.2</v>
      </c>
      <c r="P123" s="3">
        <v>1045.6</v>
      </c>
      <c r="Q123" s="3">
        <v>1131.8</v>
      </c>
      <c r="R123" s="3">
        <v>1256</v>
      </c>
      <c r="S123" s="3">
        <v>1270.6</v>
      </c>
      <c r="T123" s="3">
        <v>1402.4</v>
      </c>
      <c r="U123" s="3">
        <v>1435.4</v>
      </c>
      <c r="V123" s="3">
        <v>1499.3</v>
      </c>
      <c r="W123" s="3">
        <v>1708.4</v>
      </c>
      <c r="X123" s="3">
        <f t="shared" si="40"/>
        <v>113.80557648831953</v>
      </c>
      <c r="Y123" s="3">
        <f t="shared" si="41"/>
        <v>116.63355846907695</v>
      </c>
      <c r="Z123" s="3">
        <f t="shared" si="51"/>
        <v>115.54445327580333</v>
      </c>
      <c r="AA123" s="3">
        <f t="shared" si="53"/>
        <v>115.4677672955975</v>
      </c>
      <c r="AB123" s="3">
        <f t="shared" si="32"/>
        <v>101.71063829787232</v>
      </c>
      <c r="AC123" s="3">
        <f t="shared" si="52"/>
        <v>71.3580453518534</v>
      </c>
      <c r="AD123" s="3">
        <f t="shared" si="49"/>
        <v>113.06285178236399</v>
      </c>
      <c r="AE123" s="3">
        <f t="shared" si="50"/>
        <v>108.44223190209499</v>
      </c>
      <c r="AF123" s="3">
        <f t="shared" si="33"/>
        <v>108.24407039020659</v>
      </c>
      <c r="AG123" s="3">
        <f t="shared" si="34"/>
        <v>110.97367025976321</v>
      </c>
      <c r="AH123" s="3">
        <f t="shared" si="35"/>
        <v>101.1624203821656</v>
      </c>
      <c r="AI123" s="3">
        <f t="shared" si="36"/>
        <v>110.37305210136945</v>
      </c>
      <c r="AJ123" s="3">
        <f t="shared" si="45"/>
        <v>102.3531089560753</v>
      </c>
      <c r="AK123" s="3">
        <f t="shared" si="45"/>
        <v>104.45172077469694</v>
      </c>
      <c r="AL123" s="3">
        <f t="shared" si="45"/>
        <v>113.94650837057294</v>
      </c>
    </row>
    <row r="124" spans="1:38" ht="12.75">
      <c r="A124" s="34">
        <v>77</v>
      </c>
      <c r="B124" s="1" t="s">
        <v>25</v>
      </c>
      <c r="C124" s="25" t="s">
        <v>136</v>
      </c>
      <c r="D124" s="25">
        <f>D125+D126+D128+D129+D130</f>
        <v>922.5</v>
      </c>
      <c r="E124" s="25">
        <f>E125+E126+E128+E129+E130</f>
        <v>790.2</v>
      </c>
      <c r="F124" s="25">
        <f>F125+F126+F128+F129+F130</f>
        <v>721.5</v>
      </c>
      <c r="G124" s="25">
        <f>G125+G126+G128+G129+G130</f>
        <v>772.4000000000001</v>
      </c>
      <c r="H124" s="1">
        <v>804.3</v>
      </c>
      <c r="I124" s="3">
        <v>911.5</v>
      </c>
      <c r="J124" s="3">
        <v>1042.6</v>
      </c>
      <c r="K124" s="3">
        <v>1194.7</v>
      </c>
      <c r="L124" s="3">
        <v>1401.5</v>
      </c>
      <c r="M124" s="3">
        <v>1526.6</v>
      </c>
      <c r="N124" s="3">
        <v>1235.9</v>
      </c>
      <c r="O124" s="3">
        <v>1285.9</v>
      </c>
      <c r="P124" s="3">
        <v>1461.1</v>
      </c>
      <c r="Q124" s="3">
        <f>Q125+Q126+Q128+Q129+Q130</f>
        <v>1617.3</v>
      </c>
      <c r="R124" s="3">
        <v>1842</v>
      </c>
      <c r="S124" s="3">
        <v>1905.8</v>
      </c>
      <c r="T124" s="3">
        <v>2138.5</v>
      </c>
      <c r="U124" s="3">
        <v>2234.2</v>
      </c>
      <c r="V124" s="3">
        <v>2365.3</v>
      </c>
      <c r="W124" s="3">
        <v>2652.13</v>
      </c>
      <c r="X124" s="3">
        <f t="shared" si="40"/>
        <v>113.3283600646525</v>
      </c>
      <c r="Y124" s="3">
        <f t="shared" si="41"/>
        <v>114.38288535381238</v>
      </c>
      <c r="Z124" s="3">
        <f t="shared" si="51"/>
        <v>114.58852867830424</v>
      </c>
      <c r="AA124" s="3">
        <f t="shared" si="53"/>
        <v>117.30978488323427</v>
      </c>
      <c r="AB124" s="3">
        <f t="shared" si="32"/>
        <v>108.92615055297894</v>
      </c>
      <c r="AC124" s="3">
        <f t="shared" si="52"/>
        <v>80.95768374164813</v>
      </c>
      <c r="AD124" s="3">
        <f t="shared" si="49"/>
        <v>104.04563476009385</v>
      </c>
      <c r="AE124" s="3">
        <f t="shared" si="50"/>
        <v>113.62469865463876</v>
      </c>
      <c r="AF124" s="3">
        <f t="shared" si="33"/>
        <v>110.69057559373074</v>
      </c>
      <c r="AG124" s="3">
        <f t="shared" si="34"/>
        <v>113.89352624744946</v>
      </c>
      <c r="AH124" s="3">
        <f t="shared" si="35"/>
        <v>103.46362649294245</v>
      </c>
      <c r="AI124" s="3">
        <f t="shared" si="36"/>
        <v>112.21009549795362</v>
      </c>
      <c r="AJ124" s="3">
        <f t="shared" si="45"/>
        <v>104.47509936871637</v>
      </c>
      <c r="AK124" s="3">
        <f t="shared" si="45"/>
        <v>105.86787216900906</v>
      </c>
      <c r="AL124" s="3">
        <f t="shared" si="45"/>
        <v>112.12658013782605</v>
      </c>
    </row>
    <row r="125" spans="1:38" ht="12.75">
      <c r="A125" s="32"/>
      <c r="B125" s="1" t="s">
        <v>103</v>
      </c>
      <c r="C125" s="25" t="s">
        <v>136</v>
      </c>
      <c r="D125" s="25">
        <v>0.2</v>
      </c>
      <c r="E125" s="25">
        <v>0.2</v>
      </c>
      <c r="F125" s="25">
        <v>0.2</v>
      </c>
      <c r="G125" s="25">
        <v>0.2</v>
      </c>
      <c r="H125" s="1">
        <v>0.2</v>
      </c>
      <c r="I125" s="3">
        <v>0.1</v>
      </c>
      <c r="J125" s="3">
        <v>0.2</v>
      </c>
      <c r="K125" s="3">
        <v>0.2</v>
      </c>
      <c r="L125" s="3">
        <v>0.2</v>
      </c>
      <c r="M125" s="3">
        <v>0.2</v>
      </c>
      <c r="N125" s="3">
        <v>0.2</v>
      </c>
      <c r="O125" s="3">
        <v>0.3</v>
      </c>
      <c r="P125" s="3">
        <v>0.4</v>
      </c>
      <c r="Q125" s="3">
        <v>0.4</v>
      </c>
      <c r="R125" s="3">
        <v>0.4</v>
      </c>
      <c r="S125" s="3">
        <v>0.4</v>
      </c>
      <c r="T125" s="3">
        <v>0.4</v>
      </c>
      <c r="U125" s="3">
        <v>0.5</v>
      </c>
      <c r="V125" s="3">
        <v>0.5</v>
      </c>
      <c r="W125" s="3">
        <v>0.484</v>
      </c>
      <c r="X125" s="3">
        <f t="shared" si="40"/>
        <v>50</v>
      </c>
      <c r="Y125" s="3">
        <f t="shared" si="41"/>
        <v>200</v>
      </c>
      <c r="Z125" s="3">
        <f t="shared" si="51"/>
        <v>100</v>
      </c>
      <c r="AA125" s="3">
        <f t="shared" si="53"/>
        <v>100</v>
      </c>
      <c r="AB125" s="3">
        <f t="shared" si="32"/>
        <v>100</v>
      </c>
      <c r="AC125" s="3">
        <f t="shared" si="52"/>
        <v>100</v>
      </c>
      <c r="AD125" s="3">
        <f t="shared" si="49"/>
        <v>149.99999999999997</v>
      </c>
      <c r="AE125" s="3">
        <f t="shared" si="50"/>
        <v>133.33333333333334</v>
      </c>
      <c r="AF125" s="3">
        <f t="shared" si="33"/>
        <v>100</v>
      </c>
      <c r="AG125" s="3">
        <f t="shared" si="34"/>
        <v>100</v>
      </c>
      <c r="AH125" s="3">
        <f t="shared" si="35"/>
        <v>100</v>
      </c>
      <c r="AI125" s="3">
        <f t="shared" si="36"/>
        <v>100</v>
      </c>
      <c r="AJ125" s="3">
        <f t="shared" si="45"/>
        <v>125</v>
      </c>
      <c r="AK125" s="3">
        <f t="shared" si="45"/>
        <v>100</v>
      </c>
      <c r="AL125" s="3">
        <f t="shared" si="45"/>
        <v>96.8</v>
      </c>
    </row>
    <row r="126" spans="1:38" ht="12.75">
      <c r="A126" s="22"/>
      <c r="B126" s="1" t="s">
        <v>104</v>
      </c>
      <c r="C126" s="25" t="s">
        <v>136</v>
      </c>
      <c r="D126" s="25">
        <v>81.8</v>
      </c>
      <c r="E126" s="25">
        <v>68</v>
      </c>
      <c r="F126" s="25">
        <v>59.1</v>
      </c>
      <c r="G126" s="25">
        <v>56.7</v>
      </c>
      <c r="H126" s="1">
        <v>55.3</v>
      </c>
      <c r="I126" s="3">
        <v>55.2</v>
      </c>
      <c r="J126" s="3">
        <v>58.2</v>
      </c>
      <c r="K126" s="3">
        <v>62.4</v>
      </c>
      <c r="L126" s="3">
        <v>67.2</v>
      </c>
      <c r="M126" s="3">
        <v>71.9</v>
      </c>
      <c r="N126" s="3">
        <v>60.3</v>
      </c>
      <c r="O126" s="3">
        <v>66.9</v>
      </c>
      <c r="P126" s="3">
        <v>73</v>
      </c>
      <c r="Q126" s="3">
        <v>82.4</v>
      </c>
      <c r="R126" s="3">
        <v>91.9</v>
      </c>
      <c r="S126" s="3">
        <v>98.7</v>
      </c>
      <c r="T126" s="3">
        <v>109.7</v>
      </c>
      <c r="U126" s="3">
        <v>116.2</v>
      </c>
      <c r="V126" s="3">
        <v>121.4</v>
      </c>
      <c r="W126" s="3">
        <v>137.16</v>
      </c>
      <c r="X126" s="3">
        <f t="shared" si="40"/>
        <v>99.81916817359856</v>
      </c>
      <c r="Y126" s="3">
        <f t="shared" si="41"/>
        <v>105.43478260869566</v>
      </c>
      <c r="Z126" s="3">
        <f t="shared" si="51"/>
        <v>107.21649484536083</v>
      </c>
      <c r="AA126" s="3">
        <f t="shared" si="53"/>
        <v>107.69230769230771</v>
      </c>
      <c r="AB126" s="3">
        <f t="shared" si="32"/>
        <v>106.99404761904762</v>
      </c>
      <c r="AC126" s="3">
        <f t="shared" si="52"/>
        <v>83.86648122392211</v>
      </c>
      <c r="AD126" s="3">
        <f t="shared" si="49"/>
        <v>110.94527363184082</v>
      </c>
      <c r="AE126" s="3">
        <f t="shared" si="50"/>
        <v>109.11808669656202</v>
      </c>
      <c r="AF126" s="3">
        <f t="shared" si="33"/>
        <v>112.87671232876713</v>
      </c>
      <c r="AG126" s="3">
        <f t="shared" si="34"/>
        <v>111.52912621359224</v>
      </c>
      <c r="AH126" s="3">
        <f t="shared" si="35"/>
        <v>107.3993471164309</v>
      </c>
      <c r="AI126" s="3">
        <f t="shared" si="36"/>
        <v>111.14488348530902</v>
      </c>
      <c r="AJ126" s="3">
        <f t="shared" si="45"/>
        <v>105.92525068368278</v>
      </c>
      <c r="AK126" s="3">
        <f t="shared" si="45"/>
        <v>104.4750430292599</v>
      </c>
      <c r="AL126" s="3">
        <f t="shared" si="45"/>
        <v>112.98187808896209</v>
      </c>
    </row>
    <row r="127" spans="1:37" s="2" customFormat="1" ht="12.75">
      <c r="A127" s="16"/>
      <c r="B127" s="10" t="s">
        <v>138</v>
      </c>
      <c r="C127" s="10">
        <v>1</v>
      </c>
      <c r="D127" s="10">
        <v>2</v>
      </c>
      <c r="E127" s="10">
        <v>3</v>
      </c>
      <c r="F127" s="10">
        <v>4</v>
      </c>
      <c r="G127" s="10">
        <v>5</v>
      </c>
      <c r="H127" s="10">
        <v>6</v>
      </c>
      <c r="I127" s="10">
        <v>7</v>
      </c>
      <c r="J127" s="10">
        <v>8</v>
      </c>
      <c r="K127" s="10">
        <v>9</v>
      </c>
      <c r="L127" s="10">
        <v>10</v>
      </c>
      <c r="M127" s="10">
        <v>11</v>
      </c>
      <c r="N127" s="10">
        <v>12</v>
      </c>
      <c r="O127" s="10">
        <v>13</v>
      </c>
      <c r="P127" s="10">
        <v>14</v>
      </c>
      <c r="Q127" s="10">
        <v>15</v>
      </c>
      <c r="R127" s="10">
        <v>16</v>
      </c>
      <c r="S127" s="10">
        <v>17</v>
      </c>
      <c r="T127" s="10">
        <v>18</v>
      </c>
      <c r="U127" s="10">
        <v>19</v>
      </c>
      <c r="V127" s="10">
        <v>20</v>
      </c>
      <c r="W127" s="10"/>
      <c r="X127" s="10"/>
      <c r="Y127" s="10"/>
      <c r="Z127" s="16"/>
      <c r="AA127" s="30"/>
      <c r="AB127" s="30"/>
      <c r="AC127" s="30"/>
      <c r="AD127" s="16"/>
      <c r="AE127" s="16"/>
      <c r="AF127" s="16"/>
      <c r="AG127" s="16"/>
      <c r="AH127" s="16"/>
      <c r="AI127" s="16"/>
      <c r="AJ127" s="31"/>
      <c r="AK127" s="31"/>
    </row>
    <row r="128" spans="1:38" ht="12.75">
      <c r="A128" s="22"/>
      <c r="B128" s="1" t="s">
        <v>105</v>
      </c>
      <c r="C128" s="25" t="s">
        <v>136</v>
      </c>
      <c r="D128" s="25">
        <v>154.5</v>
      </c>
      <c r="E128" s="25">
        <v>106.9</v>
      </c>
      <c r="F128" s="25">
        <v>97.7</v>
      </c>
      <c r="G128" s="25">
        <v>87.7</v>
      </c>
      <c r="H128" s="1">
        <v>88.2</v>
      </c>
      <c r="I128" s="3">
        <v>92.4</v>
      </c>
      <c r="J128" s="3">
        <v>102.4</v>
      </c>
      <c r="K128" s="3">
        <v>116</v>
      </c>
      <c r="L128" s="3">
        <v>128</v>
      </c>
      <c r="M128" s="3">
        <v>143.2</v>
      </c>
      <c r="N128" s="3">
        <v>121.8</v>
      </c>
      <c r="O128" s="3">
        <v>132.4</v>
      </c>
      <c r="P128" s="3">
        <v>143.8</v>
      </c>
      <c r="Q128" s="3">
        <v>162.9</v>
      </c>
      <c r="R128" s="3">
        <v>188.8</v>
      </c>
      <c r="S128" s="3">
        <v>205.5</v>
      </c>
      <c r="T128" s="3">
        <v>221.3</v>
      </c>
      <c r="U128" s="3">
        <v>236.2</v>
      </c>
      <c r="V128" s="3">
        <v>239.9</v>
      </c>
      <c r="W128" s="3">
        <v>272.12</v>
      </c>
      <c r="X128" s="3">
        <f t="shared" si="40"/>
        <v>104.76190476190477</v>
      </c>
      <c r="Y128" s="3">
        <f t="shared" si="41"/>
        <v>110.82251082251082</v>
      </c>
      <c r="Z128" s="3">
        <f t="shared" si="51"/>
        <v>113.28125</v>
      </c>
      <c r="AA128" s="3">
        <f t="shared" si="53"/>
        <v>110.34482758620689</v>
      </c>
      <c r="AB128" s="3">
        <f t="shared" si="32"/>
        <v>111.87499999999999</v>
      </c>
      <c r="AC128" s="3">
        <f t="shared" si="52"/>
        <v>85.05586592178771</v>
      </c>
      <c r="AD128" s="3">
        <f t="shared" si="49"/>
        <v>108.70279146141215</v>
      </c>
      <c r="AE128" s="3">
        <f t="shared" si="50"/>
        <v>108.61027190332327</v>
      </c>
      <c r="AF128" s="3">
        <f t="shared" si="33"/>
        <v>113.28233657858135</v>
      </c>
      <c r="AG128" s="3">
        <f t="shared" si="34"/>
        <v>115.89932473910373</v>
      </c>
      <c r="AH128" s="3">
        <f t="shared" si="35"/>
        <v>108.84533898305084</v>
      </c>
      <c r="AI128" s="3">
        <f t="shared" si="36"/>
        <v>107.68856447688565</v>
      </c>
      <c r="AJ128" s="3">
        <f t="shared" si="45"/>
        <v>106.73294170808856</v>
      </c>
      <c r="AK128" s="3">
        <f t="shared" si="45"/>
        <v>101.56646909398815</v>
      </c>
      <c r="AL128" s="3">
        <f t="shared" si="45"/>
        <v>113.43059608170071</v>
      </c>
    </row>
    <row r="129" spans="1:61" ht="12.75">
      <c r="A129" s="22"/>
      <c r="B129" s="1" t="s">
        <v>106</v>
      </c>
      <c r="C129" s="25" t="s">
        <v>136</v>
      </c>
      <c r="D129" s="25">
        <v>445.1</v>
      </c>
      <c r="E129" s="25">
        <v>384.8</v>
      </c>
      <c r="F129" s="25">
        <v>338.1</v>
      </c>
      <c r="G129" s="25">
        <v>366</v>
      </c>
      <c r="H129" s="1">
        <v>379.7</v>
      </c>
      <c r="I129" s="3">
        <v>441.9</v>
      </c>
      <c r="J129" s="3">
        <v>511.8</v>
      </c>
      <c r="K129" s="3">
        <v>589.1</v>
      </c>
      <c r="L129" s="3">
        <v>711.8</v>
      </c>
      <c r="M129" s="3">
        <v>792.4</v>
      </c>
      <c r="N129" s="3">
        <v>645.4</v>
      </c>
      <c r="O129" s="3">
        <v>665.3</v>
      </c>
      <c r="P129" s="3">
        <v>786.2</v>
      </c>
      <c r="Q129" s="3">
        <v>871.9</v>
      </c>
      <c r="R129" s="3">
        <v>1008.9</v>
      </c>
      <c r="S129" s="3">
        <v>1042.1</v>
      </c>
      <c r="T129" s="3">
        <v>1198</v>
      </c>
      <c r="U129" s="3">
        <v>1262.9</v>
      </c>
      <c r="V129" s="3">
        <v>1345.8</v>
      </c>
      <c r="W129" s="3">
        <v>1500.24</v>
      </c>
      <c r="X129" s="3">
        <f>I12/H129*100</f>
        <v>431.39320516197</v>
      </c>
      <c r="Y129" s="3">
        <f t="shared" si="41"/>
        <v>115.81805838424984</v>
      </c>
      <c r="Z129" s="3">
        <f t="shared" si="51"/>
        <v>115.10355607659241</v>
      </c>
      <c r="AA129" s="3">
        <f t="shared" si="53"/>
        <v>120.82838227805127</v>
      </c>
      <c r="AB129" s="3">
        <f t="shared" si="32"/>
        <v>111.32340545096937</v>
      </c>
      <c r="AC129" s="3">
        <f t="shared" si="52"/>
        <v>81.44876325088339</v>
      </c>
      <c r="AD129" s="3">
        <f t="shared" si="49"/>
        <v>103.08335915711186</v>
      </c>
      <c r="AE129" s="3">
        <f t="shared" si="50"/>
        <v>118.17225311889375</v>
      </c>
      <c r="AF129" s="3">
        <f t="shared" si="33"/>
        <v>110.9005342152124</v>
      </c>
      <c r="AG129" s="3">
        <f t="shared" si="34"/>
        <v>115.71281110219063</v>
      </c>
      <c r="AH129" s="3">
        <f t="shared" si="35"/>
        <v>103.29071265734959</v>
      </c>
      <c r="AI129" s="3">
        <f t="shared" si="36"/>
        <v>114.96017656654833</v>
      </c>
      <c r="AJ129" s="3">
        <f t="shared" si="45"/>
        <v>105.41736227045075</v>
      </c>
      <c r="AK129" s="3">
        <f t="shared" si="45"/>
        <v>106.56425686911078</v>
      </c>
      <c r="AL129" s="3">
        <f t="shared" si="45"/>
        <v>111.47570218457423</v>
      </c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5"/>
      <c r="BA129" s="5"/>
      <c r="BB129" s="5"/>
      <c r="BC129" s="3"/>
      <c r="BD129" s="3"/>
      <c r="BE129" s="3"/>
      <c r="BF129" s="3"/>
      <c r="BG129" s="3"/>
      <c r="BH129" s="3" t="e">
        <f>AY129/AX129*100</f>
        <v>#DIV/0!</v>
      </c>
      <c r="BI129" s="3" t="e">
        <f>AY129/AX129*100</f>
        <v>#DIV/0!</v>
      </c>
    </row>
    <row r="130" spans="1:38" ht="12.75">
      <c r="A130" s="22"/>
      <c r="B130" s="1" t="s">
        <v>107</v>
      </c>
      <c r="C130" s="25" t="s">
        <v>136</v>
      </c>
      <c r="D130" s="25">
        <v>240.9</v>
      </c>
      <c r="E130" s="25">
        <v>230.3</v>
      </c>
      <c r="F130" s="25">
        <v>226.4</v>
      </c>
      <c r="G130" s="25">
        <v>261.8</v>
      </c>
      <c r="H130" s="1">
        <v>280.9</v>
      </c>
      <c r="I130" s="3">
        <v>321.9</v>
      </c>
      <c r="J130" s="3">
        <v>370</v>
      </c>
      <c r="K130" s="3">
        <v>427</v>
      </c>
      <c r="L130" s="3">
        <v>494.3</v>
      </c>
      <c r="M130" s="3">
        <v>518.8</v>
      </c>
      <c r="N130" s="3">
        <v>408.2</v>
      </c>
      <c r="O130" s="3">
        <v>421</v>
      </c>
      <c r="P130" s="3">
        <v>457.7</v>
      </c>
      <c r="Q130" s="3">
        <v>499.7</v>
      </c>
      <c r="R130" s="3">
        <v>552</v>
      </c>
      <c r="S130" s="3">
        <v>559.1</v>
      </c>
      <c r="T130" s="3">
        <v>609.1</v>
      </c>
      <c r="U130" s="3">
        <v>618.4</v>
      </c>
      <c r="V130" s="3">
        <v>657.7</v>
      </c>
      <c r="W130" s="3">
        <v>742.11</v>
      </c>
      <c r="X130" s="3">
        <f t="shared" si="40"/>
        <v>114.59594161623355</v>
      </c>
      <c r="Y130" s="3">
        <f t="shared" si="41"/>
        <v>114.9425287356322</v>
      </c>
      <c r="Z130" s="3">
        <f t="shared" si="51"/>
        <v>115.4054054054054</v>
      </c>
      <c r="AA130" s="3">
        <f t="shared" si="53"/>
        <v>115.76112412177986</v>
      </c>
      <c r="AB130" s="3">
        <f t="shared" si="32"/>
        <v>104.95650414727898</v>
      </c>
      <c r="AC130" s="3">
        <f t="shared" si="52"/>
        <v>78.68157286044719</v>
      </c>
      <c r="AD130" s="3">
        <f t="shared" si="49"/>
        <v>103.13571778539932</v>
      </c>
      <c r="AE130" s="3">
        <f t="shared" si="50"/>
        <v>108.71733966745842</v>
      </c>
      <c r="AF130" s="3">
        <f t="shared" si="33"/>
        <v>109.17631636443086</v>
      </c>
      <c r="AG130" s="3">
        <f t="shared" si="34"/>
        <v>110.46627976786073</v>
      </c>
      <c r="AH130" s="3">
        <f t="shared" si="35"/>
        <v>101.28623188405797</v>
      </c>
      <c r="AI130" s="3">
        <f t="shared" si="36"/>
        <v>108.94294401717046</v>
      </c>
      <c r="AJ130" s="3">
        <f t="shared" si="45"/>
        <v>101.52684288294205</v>
      </c>
      <c r="AK130" s="3">
        <f t="shared" si="45"/>
        <v>106.35510996119018</v>
      </c>
      <c r="AL130" s="3">
        <f t="shared" si="45"/>
        <v>112.83411889919415</v>
      </c>
    </row>
    <row r="131" spans="1:38" ht="12.75">
      <c r="A131" s="22">
        <v>78</v>
      </c>
      <c r="B131" s="1" t="s">
        <v>26</v>
      </c>
      <c r="C131" s="25" t="s">
        <v>136</v>
      </c>
      <c r="D131" s="25">
        <f>D132+D133+D134+D135+D136</f>
        <v>659</v>
      </c>
      <c r="E131" s="25">
        <f>E132+E133+E134+E135+E136</f>
        <v>496</v>
      </c>
      <c r="F131" s="25">
        <f>F132+F133+F134+F135+F136</f>
        <v>576.7</v>
      </c>
      <c r="G131" s="25">
        <f>G132+G133+G134+G135+G136</f>
        <v>495</v>
      </c>
      <c r="H131" s="1">
        <v>602.7</v>
      </c>
      <c r="I131" s="3">
        <v>973.4</v>
      </c>
      <c r="J131" s="3">
        <v>773.2</v>
      </c>
      <c r="K131" s="3">
        <v>907</v>
      </c>
      <c r="L131" s="3">
        <v>1007.9</v>
      </c>
      <c r="M131" s="3">
        <v>1142.1</v>
      </c>
      <c r="N131" s="3">
        <v>583.6</v>
      </c>
      <c r="O131" s="3">
        <v>934.8</v>
      </c>
      <c r="P131" s="3">
        <v>1105.3</v>
      </c>
      <c r="Q131" s="3">
        <f>Q132+Q133+Q134+Q135+Q136</f>
        <v>1270.1999999999998</v>
      </c>
      <c r="R131" s="3">
        <v>1374</v>
      </c>
      <c r="S131" s="3">
        <v>1526.6</v>
      </c>
      <c r="T131" s="3">
        <v>1592.5</v>
      </c>
      <c r="U131" s="3">
        <v>1796.7</v>
      </c>
      <c r="V131" s="3">
        <v>1582.7</v>
      </c>
      <c r="W131" s="3">
        <v>1964.67</v>
      </c>
      <c r="X131" s="3">
        <f aca="true" t="shared" si="54" ref="X131:X171">I131/H131*100</f>
        <v>161.5065538410486</v>
      </c>
      <c r="Y131" s="3">
        <f aca="true" t="shared" si="55" ref="Y131:Y171">J131/I131*100</f>
        <v>79.4329155537292</v>
      </c>
      <c r="Z131" s="3">
        <f aca="true" t="shared" si="56" ref="Z131:AA138">K131/J131*100</f>
        <v>117.30470770822554</v>
      </c>
      <c r="AA131" s="3">
        <f t="shared" si="56"/>
        <v>111.12458654906283</v>
      </c>
      <c r="AB131" s="3">
        <f t="shared" si="32"/>
        <v>113.31481297747791</v>
      </c>
      <c r="AC131" s="3">
        <f t="shared" si="52"/>
        <v>51.09885299010595</v>
      </c>
      <c r="AD131" s="3">
        <f t="shared" si="49"/>
        <v>160.17820424948596</v>
      </c>
      <c r="AE131" s="3">
        <f t="shared" si="50"/>
        <v>118.23919554985022</v>
      </c>
      <c r="AF131" s="3">
        <f t="shared" si="33"/>
        <v>114.91902650864019</v>
      </c>
      <c r="AG131" s="3">
        <f t="shared" si="34"/>
        <v>108.17194142654702</v>
      </c>
      <c r="AH131" s="3">
        <f t="shared" si="35"/>
        <v>111.10625909752547</v>
      </c>
      <c r="AI131" s="3">
        <f t="shared" si="36"/>
        <v>104.3167823922442</v>
      </c>
      <c r="AJ131" s="3">
        <f t="shared" si="45"/>
        <v>112.82260596546311</v>
      </c>
      <c r="AK131" s="3">
        <f t="shared" si="45"/>
        <v>88.08927478154395</v>
      </c>
      <c r="AL131" s="3">
        <f t="shared" si="45"/>
        <v>124.13407468250459</v>
      </c>
    </row>
    <row r="132" spans="1:38" ht="12.75">
      <c r="A132" s="22"/>
      <c r="B132" s="1" t="s">
        <v>108</v>
      </c>
      <c r="C132" s="25" t="s">
        <v>136</v>
      </c>
      <c r="D132" s="25">
        <v>0.1</v>
      </c>
      <c r="E132" s="25">
        <v>0.1</v>
      </c>
      <c r="F132" s="25">
        <v>0.1</v>
      </c>
      <c r="G132" s="25">
        <v>0.1</v>
      </c>
      <c r="H132" s="1">
        <v>0.1</v>
      </c>
      <c r="I132" s="3">
        <v>0.1</v>
      </c>
      <c r="J132" s="3">
        <v>0.1</v>
      </c>
      <c r="K132" s="3">
        <v>0.1</v>
      </c>
      <c r="L132" s="3">
        <v>0.1</v>
      </c>
      <c r="M132" s="3">
        <v>0.1</v>
      </c>
      <c r="N132" s="3">
        <v>0.1</v>
      </c>
      <c r="O132" s="3">
        <v>0.1</v>
      </c>
      <c r="P132" s="3">
        <v>0.2</v>
      </c>
      <c r="Q132" s="3">
        <v>0.2</v>
      </c>
      <c r="R132" s="3">
        <v>0.2</v>
      </c>
      <c r="S132" s="3">
        <v>0.2</v>
      </c>
      <c r="T132" s="3">
        <v>0.3</v>
      </c>
      <c r="U132" s="3">
        <v>0.3</v>
      </c>
      <c r="V132" s="3">
        <v>0.3</v>
      </c>
      <c r="W132" s="3">
        <v>0.349</v>
      </c>
      <c r="X132" s="3">
        <f t="shared" si="54"/>
        <v>100</v>
      </c>
      <c r="Y132" s="3">
        <f t="shared" si="55"/>
        <v>100</v>
      </c>
      <c r="Z132" s="3">
        <f t="shared" si="56"/>
        <v>100</v>
      </c>
      <c r="AA132" s="3">
        <f t="shared" si="56"/>
        <v>100</v>
      </c>
      <c r="AB132" s="3">
        <f t="shared" si="32"/>
        <v>100</v>
      </c>
      <c r="AC132" s="3">
        <f t="shared" si="52"/>
        <v>100</v>
      </c>
      <c r="AD132" s="3">
        <f t="shared" si="49"/>
        <v>100</v>
      </c>
      <c r="AE132" s="3">
        <f t="shared" si="50"/>
        <v>200</v>
      </c>
      <c r="AF132" s="3">
        <f t="shared" si="33"/>
        <v>100</v>
      </c>
      <c r="AG132" s="3">
        <f t="shared" si="34"/>
        <v>100</v>
      </c>
      <c r="AH132" s="3">
        <f t="shared" si="35"/>
        <v>100</v>
      </c>
      <c r="AI132" s="3">
        <f t="shared" si="36"/>
        <v>149.99999999999997</v>
      </c>
      <c r="AJ132" s="3">
        <f t="shared" si="45"/>
        <v>100</v>
      </c>
      <c r="AK132" s="3">
        <f t="shared" si="45"/>
        <v>100</v>
      </c>
      <c r="AL132" s="3">
        <f t="shared" si="45"/>
        <v>116.33333333333333</v>
      </c>
    </row>
    <row r="133" spans="1:38" ht="12.75">
      <c r="A133" s="22"/>
      <c r="B133" s="1" t="s">
        <v>109</v>
      </c>
      <c r="C133" s="25" t="s">
        <v>136</v>
      </c>
      <c r="D133" s="25">
        <v>48.2</v>
      </c>
      <c r="E133" s="25">
        <v>30.6</v>
      </c>
      <c r="F133" s="25">
        <v>33.5</v>
      </c>
      <c r="G133" s="25">
        <v>30</v>
      </c>
      <c r="H133" s="3">
        <v>37</v>
      </c>
      <c r="I133" s="3">
        <v>40.7</v>
      </c>
      <c r="J133" s="3">
        <v>43.1</v>
      </c>
      <c r="K133" s="3">
        <v>46.1</v>
      </c>
      <c r="L133" s="3">
        <v>46.3</v>
      </c>
      <c r="M133" s="3">
        <v>51.8</v>
      </c>
      <c r="N133" s="3">
        <v>25.2</v>
      </c>
      <c r="O133" s="3">
        <v>43.9</v>
      </c>
      <c r="P133" s="3">
        <v>52.1</v>
      </c>
      <c r="Q133" s="3">
        <v>58.9</v>
      </c>
      <c r="R133" s="3">
        <v>61.6</v>
      </c>
      <c r="S133" s="3">
        <v>72.3</v>
      </c>
      <c r="T133" s="3">
        <v>73.3</v>
      </c>
      <c r="U133" s="3">
        <v>86.1</v>
      </c>
      <c r="V133" s="3">
        <v>70.5</v>
      </c>
      <c r="W133" s="3">
        <v>94.11</v>
      </c>
      <c r="X133" s="3">
        <f t="shared" si="54"/>
        <v>110.00000000000001</v>
      </c>
      <c r="Y133" s="3">
        <f t="shared" si="55"/>
        <v>105.8968058968059</v>
      </c>
      <c r="Z133" s="3">
        <f t="shared" si="56"/>
        <v>106.96055684454757</v>
      </c>
      <c r="AA133" s="3">
        <f t="shared" si="56"/>
        <v>100.43383947939262</v>
      </c>
      <c r="AB133" s="3">
        <f t="shared" si="32"/>
        <v>111.87904967602591</v>
      </c>
      <c r="AC133" s="3">
        <f t="shared" si="52"/>
        <v>48.64864864864865</v>
      </c>
      <c r="AD133" s="3">
        <f t="shared" si="49"/>
        <v>174.20634920634922</v>
      </c>
      <c r="AE133" s="3">
        <f t="shared" si="50"/>
        <v>118.67881548974944</v>
      </c>
      <c r="AF133" s="3">
        <f aca="true" t="shared" si="57" ref="AF133:AF183">Q133/P133*100</f>
        <v>113.0518234165067</v>
      </c>
      <c r="AG133" s="3">
        <f aca="true" t="shared" si="58" ref="AG133:AG183">R133/Q133*100</f>
        <v>104.58404074702887</v>
      </c>
      <c r="AH133" s="3">
        <f aca="true" t="shared" si="59" ref="AH133:AH183">S133/R133*100</f>
        <v>117.37012987012987</v>
      </c>
      <c r="AI133" s="3">
        <f aca="true" t="shared" si="60" ref="AI133:AI183">T133/S133*100</f>
        <v>101.38312586445366</v>
      </c>
      <c r="AJ133" s="3">
        <f t="shared" si="45"/>
        <v>117.462482946794</v>
      </c>
      <c r="AK133" s="3">
        <f t="shared" si="45"/>
        <v>81.8815331010453</v>
      </c>
      <c r="AL133" s="3">
        <f t="shared" si="45"/>
        <v>133.48936170212767</v>
      </c>
    </row>
    <row r="134" spans="1:38" ht="12.75">
      <c r="A134" s="22"/>
      <c r="B134" s="1" t="s">
        <v>123</v>
      </c>
      <c r="C134" s="25" t="s">
        <v>136</v>
      </c>
      <c r="D134" s="25">
        <v>106.1</v>
      </c>
      <c r="E134" s="25">
        <v>61.2</v>
      </c>
      <c r="F134" s="25">
        <v>66.8</v>
      </c>
      <c r="G134" s="25">
        <v>55.3</v>
      </c>
      <c r="H134" s="3">
        <v>59.4</v>
      </c>
      <c r="I134" s="3">
        <v>67.3</v>
      </c>
      <c r="J134" s="3">
        <v>74.8</v>
      </c>
      <c r="K134" s="3">
        <v>83</v>
      </c>
      <c r="L134" s="3">
        <v>89</v>
      </c>
      <c r="M134" s="3">
        <v>98.3</v>
      </c>
      <c r="N134" s="3">
        <v>64.1</v>
      </c>
      <c r="O134" s="3">
        <v>90.5</v>
      </c>
      <c r="P134" s="3">
        <v>101.7</v>
      </c>
      <c r="Q134" s="3">
        <v>118.2</v>
      </c>
      <c r="R134" s="3">
        <v>126.7</v>
      </c>
      <c r="S134" s="3">
        <v>155.7</v>
      </c>
      <c r="T134" s="3">
        <v>156.1</v>
      </c>
      <c r="U134" s="3">
        <v>173.2</v>
      </c>
      <c r="V134" s="3">
        <v>159.2</v>
      </c>
      <c r="W134" s="3">
        <v>184.85</v>
      </c>
      <c r="X134" s="3">
        <f t="shared" si="54"/>
        <v>113.2996632996633</v>
      </c>
      <c r="Y134" s="3">
        <f t="shared" si="55"/>
        <v>111.1441307578009</v>
      </c>
      <c r="Z134" s="3">
        <f t="shared" si="56"/>
        <v>110.96256684491979</v>
      </c>
      <c r="AA134" s="3">
        <f t="shared" si="56"/>
        <v>107.2289156626506</v>
      </c>
      <c r="AB134" s="3">
        <f aca="true" t="shared" si="61" ref="AB134:AB183">M134/L134*100</f>
        <v>110.4494382022472</v>
      </c>
      <c r="AC134" s="3">
        <f t="shared" si="52"/>
        <v>65.20854526958291</v>
      </c>
      <c r="AD134" s="3">
        <f t="shared" si="49"/>
        <v>141.18564742589706</v>
      </c>
      <c r="AE134" s="3">
        <f t="shared" si="50"/>
        <v>112.3756906077348</v>
      </c>
      <c r="AF134" s="3">
        <f t="shared" si="57"/>
        <v>116.22418879056046</v>
      </c>
      <c r="AG134" s="3">
        <f t="shared" si="58"/>
        <v>107.19120135363791</v>
      </c>
      <c r="AH134" s="3">
        <f t="shared" si="59"/>
        <v>122.8887134964483</v>
      </c>
      <c r="AI134" s="3">
        <f t="shared" si="60"/>
        <v>100.25690430314708</v>
      </c>
      <c r="AJ134" s="3">
        <f t="shared" si="45"/>
        <v>110.95451633568226</v>
      </c>
      <c r="AK134" s="3">
        <f t="shared" si="45"/>
        <v>91.91685912240185</v>
      </c>
      <c r="AL134" s="3">
        <f t="shared" si="45"/>
        <v>116.11180904522614</v>
      </c>
    </row>
    <row r="135" spans="1:38" ht="12.75">
      <c r="A135" s="22"/>
      <c r="B135" s="1" t="s">
        <v>124</v>
      </c>
      <c r="C135" s="25" t="s">
        <v>136</v>
      </c>
      <c r="D135" s="25">
        <v>332.2</v>
      </c>
      <c r="E135" s="25">
        <v>267.5</v>
      </c>
      <c r="F135" s="25">
        <v>301.1</v>
      </c>
      <c r="G135" s="25">
        <v>251.4</v>
      </c>
      <c r="H135" s="3">
        <v>294.4</v>
      </c>
      <c r="I135" s="3">
        <v>329.3</v>
      </c>
      <c r="J135" s="3">
        <v>381.1</v>
      </c>
      <c r="K135" s="3">
        <v>454.2</v>
      </c>
      <c r="L135" s="3">
        <v>517.6</v>
      </c>
      <c r="M135" s="3">
        <v>598.8</v>
      </c>
      <c r="N135" s="3">
        <v>340.8</v>
      </c>
      <c r="O135" s="3">
        <v>495.7</v>
      </c>
      <c r="P135" s="3">
        <v>591.5</v>
      </c>
      <c r="Q135" s="3">
        <v>694.5</v>
      </c>
      <c r="R135" s="3">
        <v>763.6</v>
      </c>
      <c r="S135" s="3">
        <v>863.8</v>
      </c>
      <c r="T135" s="3">
        <v>902.7</v>
      </c>
      <c r="U135" s="3">
        <v>1039.6</v>
      </c>
      <c r="V135" s="3">
        <v>954.4</v>
      </c>
      <c r="W135" s="3">
        <v>1150.77</v>
      </c>
      <c r="X135" s="3">
        <f t="shared" si="54"/>
        <v>111.8546195652174</v>
      </c>
      <c r="Y135" s="3">
        <f t="shared" si="55"/>
        <v>115.73033707865167</v>
      </c>
      <c r="Z135" s="3">
        <f t="shared" si="56"/>
        <v>119.18131723956967</v>
      </c>
      <c r="AA135" s="3">
        <f t="shared" si="56"/>
        <v>113.95860854249231</v>
      </c>
      <c r="AB135" s="3">
        <f t="shared" si="61"/>
        <v>115.68778979907263</v>
      </c>
      <c r="AC135" s="3">
        <f t="shared" si="52"/>
        <v>56.91382765531062</v>
      </c>
      <c r="AD135" s="3">
        <f t="shared" si="49"/>
        <v>145.4518779342723</v>
      </c>
      <c r="AE135" s="3">
        <f t="shared" si="50"/>
        <v>119.32620536614888</v>
      </c>
      <c r="AF135" s="3">
        <f t="shared" si="57"/>
        <v>117.41335587489434</v>
      </c>
      <c r="AG135" s="3">
        <f t="shared" si="58"/>
        <v>109.94960403167747</v>
      </c>
      <c r="AH135" s="3">
        <f t="shared" si="59"/>
        <v>113.12205343111576</v>
      </c>
      <c r="AI135" s="3">
        <f t="shared" si="60"/>
        <v>104.5033572586247</v>
      </c>
      <c r="AJ135" s="3">
        <f t="shared" si="45"/>
        <v>115.16561426830619</v>
      </c>
      <c r="AK135" s="3">
        <f t="shared" si="45"/>
        <v>91.80454020777222</v>
      </c>
      <c r="AL135" s="3">
        <f t="shared" si="45"/>
        <v>120.575230511316</v>
      </c>
    </row>
    <row r="136" spans="1:38" ht="12.75">
      <c r="A136" s="22"/>
      <c r="B136" s="1" t="s">
        <v>125</v>
      </c>
      <c r="C136" s="25" t="s">
        <v>136</v>
      </c>
      <c r="D136" s="25">
        <v>172.4</v>
      </c>
      <c r="E136" s="25">
        <v>136.6</v>
      </c>
      <c r="F136" s="25">
        <v>175.2</v>
      </c>
      <c r="G136" s="25">
        <v>158.2</v>
      </c>
      <c r="H136" s="1">
        <v>211.8</v>
      </c>
      <c r="I136" s="3">
        <v>236</v>
      </c>
      <c r="J136" s="3">
        <v>274.1</v>
      </c>
      <c r="K136" s="3">
        <v>323.6</v>
      </c>
      <c r="L136" s="3">
        <v>354.9</v>
      </c>
      <c r="M136" s="3">
        <v>393</v>
      </c>
      <c r="N136" s="3">
        <v>153.4</v>
      </c>
      <c r="O136" s="3">
        <v>304.6</v>
      </c>
      <c r="P136" s="3">
        <v>359.8</v>
      </c>
      <c r="Q136" s="3">
        <v>398.4</v>
      </c>
      <c r="R136" s="3">
        <v>421.9</v>
      </c>
      <c r="S136" s="3">
        <v>434.6</v>
      </c>
      <c r="T136" s="3">
        <v>460.1</v>
      </c>
      <c r="U136" s="3">
        <v>497.5</v>
      </c>
      <c r="V136" s="3">
        <v>398.3</v>
      </c>
      <c r="W136" s="3">
        <v>534.59</v>
      </c>
      <c r="X136" s="3">
        <f t="shared" si="54"/>
        <v>111.42587346553353</v>
      </c>
      <c r="Y136" s="3">
        <f t="shared" si="55"/>
        <v>116.14406779661017</v>
      </c>
      <c r="Z136" s="3">
        <f t="shared" si="56"/>
        <v>118.05910251732945</v>
      </c>
      <c r="AA136" s="3">
        <f t="shared" si="56"/>
        <v>109.67243510506796</v>
      </c>
      <c r="AB136" s="3">
        <f t="shared" si="61"/>
        <v>110.73541842772612</v>
      </c>
      <c r="AC136" s="3">
        <f t="shared" si="52"/>
        <v>39.033078880407125</v>
      </c>
      <c r="AD136" s="3">
        <f t="shared" si="49"/>
        <v>198.5658409387223</v>
      </c>
      <c r="AE136" s="3">
        <f t="shared" si="50"/>
        <v>118.12212738017071</v>
      </c>
      <c r="AF136" s="3">
        <f t="shared" si="57"/>
        <v>110.72818232351305</v>
      </c>
      <c r="AG136" s="3">
        <f t="shared" si="58"/>
        <v>105.89859437751004</v>
      </c>
      <c r="AH136" s="3">
        <f t="shared" si="59"/>
        <v>103.0101919886229</v>
      </c>
      <c r="AI136" s="3">
        <f t="shared" si="60"/>
        <v>105.8674643350207</v>
      </c>
      <c r="AJ136" s="3">
        <f t="shared" si="45"/>
        <v>108.12866768093892</v>
      </c>
      <c r="AK136" s="3">
        <f t="shared" si="45"/>
        <v>80.06030150753769</v>
      </c>
      <c r="AL136" s="3">
        <f t="shared" si="45"/>
        <v>134.21792618629175</v>
      </c>
    </row>
    <row r="137" spans="1:38" ht="12.75">
      <c r="A137" s="22">
        <v>79</v>
      </c>
      <c r="B137" s="1" t="s">
        <v>27</v>
      </c>
      <c r="C137" s="25"/>
      <c r="D137" s="25">
        <v>83.6</v>
      </c>
      <c r="E137" s="25">
        <v>77.9</v>
      </c>
      <c r="F137" s="25">
        <v>93.4</v>
      </c>
      <c r="G137" s="25">
        <v>92.9</v>
      </c>
      <c r="H137" s="1">
        <v>96.7</v>
      </c>
      <c r="I137" s="3">
        <v>95.8</v>
      </c>
      <c r="J137" s="3">
        <v>96.2</v>
      </c>
      <c r="K137" s="3">
        <v>97</v>
      </c>
      <c r="L137" s="3">
        <v>94.6</v>
      </c>
      <c r="M137" s="3">
        <v>94</v>
      </c>
      <c r="N137" s="3">
        <v>58.4</v>
      </c>
      <c r="O137" s="3">
        <v>94</v>
      </c>
      <c r="P137" s="3">
        <v>95.9</v>
      </c>
      <c r="Q137" s="3">
        <v>95.4</v>
      </c>
      <c r="R137" s="3">
        <v>96.6</v>
      </c>
      <c r="S137" s="3">
        <v>93.7</v>
      </c>
      <c r="T137" s="3">
        <v>97</v>
      </c>
      <c r="U137" s="3">
        <v>94.4</v>
      </c>
      <c r="V137" s="3">
        <v>87.5</v>
      </c>
      <c r="W137" s="3">
        <v>96.5</v>
      </c>
      <c r="X137" s="3">
        <f t="shared" si="54"/>
        <v>99.06928645294725</v>
      </c>
      <c r="Y137" s="3">
        <f t="shared" si="55"/>
        <v>100.41753653444675</v>
      </c>
      <c r="Z137" s="3">
        <f t="shared" si="56"/>
        <v>100.83160083160084</v>
      </c>
      <c r="AA137" s="3">
        <f t="shared" si="56"/>
        <v>97.52577319587628</v>
      </c>
      <c r="AB137" s="3">
        <f t="shared" si="61"/>
        <v>99.36575052854123</v>
      </c>
      <c r="AC137" s="3">
        <f t="shared" si="52"/>
        <v>62.12765957446808</v>
      </c>
      <c r="AD137" s="3">
        <f t="shared" si="49"/>
        <v>160.95890410958904</v>
      </c>
      <c r="AE137" s="3">
        <f t="shared" si="50"/>
        <v>102.0212765957447</v>
      </c>
      <c r="AF137" s="3">
        <f t="shared" si="57"/>
        <v>99.47862356621481</v>
      </c>
      <c r="AG137" s="3">
        <f t="shared" si="58"/>
        <v>101.25786163522011</v>
      </c>
      <c r="AH137" s="3">
        <f t="shared" si="59"/>
        <v>96.99792960662526</v>
      </c>
      <c r="AI137" s="3">
        <f t="shared" si="60"/>
        <v>103.52187833511206</v>
      </c>
      <c r="AJ137" s="3">
        <f t="shared" si="45"/>
        <v>97.31958762886599</v>
      </c>
      <c r="AK137" s="3">
        <f t="shared" si="45"/>
        <v>92.69067796610169</v>
      </c>
      <c r="AL137" s="3">
        <f t="shared" si="45"/>
        <v>110.28571428571428</v>
      </c>
    </row>
    <row r="138" spans="1:38" ht="12.75">
      <c r="A138" s="22">
        <v>80</v>
      </c>
      <c r="B138" s="1" t="s">
        <v>28</v>
      </c>
      <c r="C138" s="25" t="s">
        <v>136</v>
      </c>
      <c r="D138" s="25">
        <f>D139+D140+D141+D142+D143</f>
        <v>144.8</v>
      </c>
      <c r="E138" s="25">
        <f>E139+E140+E141+E142+E143</f>
        <v>538.1</v>
      </c>
      <c r="F138" s="25">
        <f>F139+F140+F141+F142+F143</f>
        <v>70.1</v>
      </c>
      <c r="G138" s="25">
        <f>G139+G140+G141+G142+G143</f>
        <v>116.2</v>
      </c>
      <c r="H138" s="1">
        <v>26.7</v>
      </c>
      <c r="I138" s="3">
        <v>19.1</v>
      </c>
      <c r="J138" s="3">
        <v>21.4</v>
      </c>
      <c r="K138" s="3">
        <v>17.3</v>
      </c>
      <c r="L138" s="3">
        <v>41.6</v>
      </c>
      <c r="M138" s="3">
        <v>56.7</v>
      </c>
      <c r="N138" s="3">
        <v>1084.2</v>
      </c>
      <c r="O138" s="3">
        <v>88.3</v>
      </c>
      <c r="P138" s="3">
        <v>59.7</v>
      </c>
      <c r="Q138" s="3">
        <v>196.1</v>
      </c>
      <c r="R138" s="3">
        <v>94.1</v>
      </c>
      <c r="S138" s="3">
        <v>100.3</v>
      </c>
      <c r="T138" s="3">
        <v>147.4</v>
      </c>
      <c r="U138" s="3">
        <v>129.5</v>
      </c>
      <c r="V138" s="3">
        <v>319.4</v>
      </c>
      <c r="W138" s="3">
        <v>63.75</v>
      </c>
      <c r="X138" s="3">
        <f t="shared" si="54"/>
        <v>71.53558052434458</v>
      </c>
      <c r="Y138" s="3">
        <f t="shared" si="55"/>
        <v>112.0418848167539</v>
      </c>
      <c r="Z138" s="3">
        <f t="shared" si="56"/>
        <v>80.8411214953271</v>
      </c>
      <c r="AA138" s="3">
        <f t="shared" si="56"/>
        <v>240.46242774566474</v>
      </c>
      <c r="AB138" s="3">
        <f t="shared" si="61"/>
        <v>136.2980769230769</v>
      </c>
      <c r="AC138" s="3">
        <f>N138/M138*100</f>
        <v>1912.169312169312</v>
      </c>
      <c r="AD138" s="3">
        <f t="shared" si="49"/>
        <v>8.144253827707065</v>
      </c>
      <c r="AE138" s="3">
        <f t="shared" si="50"/>
        <v>67.61041902604758</v>
      </c>
      <c r="AF138" s="3">
        <f t="shared" si="57"/>
        <v>328.4757118927973</v>
      </c>
      <c r="AG138" s="3">
        <f t="shared" si="58"/>
        <v>47.985721570627234</v>
      </c>
      <c r="AH138" s="3">
        <f t="shared" si="59"/>
        <v>106.58873538788522</v>
      </c>
      <c r="AI138" s="3">
        <f t="shared" si="60"/>
        <v>146.95912263210369</v>
      </c>
      <c r="AJ138" s="3">
        <f t="shared" si="45"/>
        <v>87.8561736770692</v>
      </c>
      <c r="AK138" s="3">
        <f t="shared" si="45"/>
        <v>246.64092664092664</v>
      </c>
      <c r="AL138" s="3">
        <f t="shared" si="45"/>
        <v>19.95929868503444</v>
      </c>
    </row>
    <row r="139" spans="1:37" ht="12.75">
      <c r="A139" s="22"/>
      <c r="B139" s="1" t="s">
        <v>20</v>
      </c>
      <c r="C139" s="25" t="s">
        <v>136</v>
      </c>
      <c r="D139" s="25">
        <v>0.1</v>
      </c>
      <c r="E139" s="25">
        <v>0.1</v>
      </c>
      <c r="F139" s="25">
        <v>0</v>
      </c>
      <c r="G139" s="2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0.009</v>
      </c>
      <c r="R139" s="35">
        <v>0</v>
      </c>
      <c r="S139" s="35">
        <v>0</v>
      </c>
      <c r="T139" s="35">
        <v>0</v>
      </c>
      <c r="U139" s="38">
        <v>0.006</v>
      </c>
      <c r="V139" s="3">
        <v>0.1</v>
      </c>
      <c r="W139" s="3">
        <v>0.006</v>
      </c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8" ht="12.75">
      <c r="A140" s="22"/>
      <c r="B140" s="1" t="s">
        <v>21</v>
      </c>
      <c r="C140" s="25" t="s">
        <v>136</v>
      </c>
      <c r="D140" s="25">
        <v>17.8</v>
      </c>
      <c r="E140" s="25">
        <v>64.2</v>
      </c>
      <c r="F140" s="25">
        <v>10.7</v>
      </c>
      <c r="G140" s="25">
        <v>14.2</v>
      </c>
      <c r="H140" s="1">
        <v>3.4</v>
      </c>
      <c r="I140" s="3">
        <v>2.3</v>
      </c>
      <c r="J140" s="3">
        <v>2.6</v>
      </c>
      <c r="K140" s="3">
        <v>2.2</v>
      </c>
      <c r="L140" s="3">
        <v>4.1</v>
      </c>
      <c r="M140" s="3">
        <v>4.1</v>
      </c>
      <c r="N140" s="3">
        <v>70.6</v>
      </c>
      <c r="O140" s="3">
        <v>3.2</v>
      </c>
      <c r="P140" s="3">
        <v>3.2</v>
      </c>
      <c r="Q140" s="3">
        <v>12.3</v>
      </c>
      <c r="R140" s="3">
        <v>9.1</v>
      </c>
      <c r="S140" s="3">
        <v>6.6</v>
      </c>
      <c r="T140" s="3">
        <v>8.3</v>
      </c>
      <c r="U140" s="3">
        <v>7.6</v>
      </c>
      <c r="V140" s="3">
        <v>31.7</v>
      </c>
      <c r="W140" s="3">
        <v>4.14</v>
      </c>
      <c r="X140" s="3">
        <f t="shared" si="54"/>
        <v>67.6470588235294</v>
      </c>
      <c r="Y140" s="3">
        <f t="shared" si="55"/>
        <v>113.04347826086958</v>
      </c>
      <c r="Z140" s="3">
        <f aca="true" t="shared" si="62" ref="Z140:AA147">K140/J140*100</f>
        <v>84.61538461538461</v>
      </c>
      <c r="AA140" s="3">
        <f t="shared" si="62"/>
        <v>186.36363636363632</v>
      </c>
      <c r="AB140" s="3">
        <f t="shared" si="61"/>
        <v>100</v>
      </c>
      <c r="AC140" s="3">
        <f aca="true" t="shared" si="63" ref="AC140:AC148">N140/M140*100</f>
        <v>1721.9512195121952</v>
      </c>
      <c r="AD140" s="3">
        <f t="shared" si="49"/>
        <v>4.5325779036827205</v>
      </c>
      <c r="AE140" s="3">
        <f t="shared" si="50"/>
        <v>100</v>
      </c>
      <c r="AF140" s="3">
        <f t="shared" si="57"/>
        <v>384.375</v>
      </c>
      <c r="AG140" s="3">
        <f t="shared" si="58"/>
        <v>73.98373983739836</v>
      </c>
      <c r="AH140" s="3">
        <f t="shared" si="59"/>
        <v>72.52747252747253</v>
      </c>
      <c r="AI140" s="3">
        <f t="shared" si="60"/>
        <v>125.75757575757578</v>
      </c>
      <c r="AJ140" s="3">
        <f t="shared" si="45"/>
        <v>91.56626506024095</v>
      </c>
      <c r="AK140" s="3">
        <f t="shared" si="45"/>
        <v>417.1052631578948</v>
      </c>
      <c r="AL140" s="3">
        <f t="shared" si="45"/>
        <v>13.05993690851735</v>
      </c>
    </row>
    <row r="141" spans="1:38" ht="12.75">
      <c r="A141" s="22"/>
      <c r="B141" s="1" t="s">
        <v>22</v>
      </c>
      <c r="C141" s="25" t="s">
        <v>136</v>
      </c>
      <c r="D141" s="25">
        <v>31</v>
      </c>
      <c r="E141" s="25">
        <v>176.7</v>
      </c>
      <c r="F141" s="25">
        <v>12.6</v>
      </c>
      <c r="G141" s="25">
        <v>28.6</v>
      </c>
      <c r="H141" s="1">
        <v>7.9</v>
      </c>
      <c r="I141" s="3">
        <v>3.5</v>
      </c>
      <c r="J141" s="3">
        <v>3.1</v>
      </c>
      <c r="K141" s="3">
        <v>2.3</v>
      </c>
      <c r="L141" s="3">
        <v>4.7</v>
      </c>
      <c r="M141" s="3">
        <v>4.6</v>
      </c>
      <c r="N141" s="3">
        <v>126.4</v>
      </c>
      <c r="O141" s="3">
        <v>8.5</v>
      </c>
      <c r="P141" s="3">
        <v>9.3</v>
      </c>
      <c r="Q141" s="3">
        <v>18.1</v>
      </c>
      <c r="R141" s="3">
        <v>11.3</v>
      </c>
      <c r="S141" s="3">
        <v>10.5</v>
      </c>
      <c r="T141" s="3">
        <v>42.6</v>
      </c>
      <c r="U141" s="3">
        <v>14.1</v>
      </c>
      <c r="V141" s="3">
        <v>58.8</v>
      </c>
      <c r="W141" s="3">
        <v>7.2</v>
      </c>
      <c r="X141" s="3">
        <f t="shared" si="54"/>
        <v>44.303797468354425</v>
      </c>
      <c r="Y141" s="3">
        <f t="shared" si="55"/>
        <v>88.57142857142858</v>
      </c>
      <c r="Z141" s="3">
        <f t="shared" si="62"/>
        <v>74.19354838709677</v>
      </c>
      <c r="AA141" s="3">
        <f t="shared" si="62"/>
        <v>204.34782608695653</v>
      </c>
      <c r="AB141" s="3">
        <f t="shared" si="61"/>
        <v>97.8723404255319</v>
      </c>
      <c r="AC141" s="3">
        <f t="shared" si="63"/>
        <v>2747.8260869565224</v>
      </c>
      <c r="AD141" s="3">
        <f t="shared" si="49"/>
        <v>6.724683544303797</v>
      </c>
      <c r="AE141" s="3">
        <f t="shared" si="50"/>
        <v>109.41176470588236</v>
      </c>
      <c r="AF141" s="3">
        <f t="shared" si="57"/>
        <v>194.6236559139785</v>
      </c>
      <c r="AG141" s="3">
        <f t="shared" si="58"/>
        <v>62.430939226519335</v>
      </c>
      <c r="AH141" s="3">
        <f t="shared" si="59"/>
        <v>92.92035398230087</v>
      </c>
      <c r="AI141" s="3">
        <f t="shared" si="60"/>
        <v>405.71428571428567</v>
      </c>
      <c r="AJ141" s="3">
        <f t="shared" si="45"/>
        <v>33.098591549295776</v>
      </c>
      <c r="AK141" s="3">
        <f t="shared" si="45"/>
        <v>417.0212765957447</v>
      </c>
      <c r="AL141" s="3">
        <f t="shared" si="45"/>
        <v>12.244897959183675</v>
      </c>
    </row>
    <row r="142" spans="1:38" ht="12.75">
      <c r="A142" s="22"/>
      <c r="B142" s="1" t="s">
        <v>23</v>
      </c>
      <c r="C142" s="25" t="s">
        <v>136</v>
      </c>
      <c r="D142" s="25">
        <v>65.7</v>
      </c>
      <c r="E142" s="25">
        <v>197.5</v>
      </c>
      <c r="F142" s="25">
        <v>29.8</v>
      </c>
      <c r="G142" s="25">
        <v>42.7</v>
      </c>
      <c r="H142" s="1">
        <v>9.2</v>
      </c>
      <c r="I142" s="3">
        <v>7.9</v>
      </c>
      <c r="J142" s="3">
        <v>8.4</v>
      </c>
      <c r="K142" s="3">
        <v>6.1</v>
      </c>
      <c r="L142" s="3">
        <v>15.8</v>
      </c>
      <c r="M142" s="3">
        <v>21.5</v>
      </c>
      <c r="N142" s="3">
        <v>499.9</v>
      </c>
      <c r="O142" s="3">
        <v>47.8</v>
      </c>
      <c r="P142" s="3">
        <v>27.7</v>
      </c>
      <c r="Q142" s="3">
        <v>105.2</v>
      </c>
      <c r="R142" s="3">
        <v>41.5</v>
      </c>
      <c r="S142" s="3">
        <v>52.3</v>
      </c>
      <c r="T142" s="3">
        <v>62</v>
      </c>
      <c r="U142" s="3">
        <v>65.4</v>
      </c>
      <c r="V142" s="3">
        <v>134</v>
      </c>
      <c r="W142" s="3">
        <v>35.34</v>
      </c>
      <c r="X142" s="3">
        <f t="shared" si="54"/>
        <v>85.86956521739133</v>
      </c>
      <c r="Y142" s="3">
        <f t="shared" si="55"/>
        <v>106.32911392405062</v>
      </c>
      <c r="Z142" s="3">
        <f t="shared" si="62"/>
        <v>72.61904761904762</v>
      </c>
      <c r="AA142" s="3">
        <f t="shared" si="62"/>
        <v>259.016393442623</v>
      </c>
      <c r="AB142" s="3">
        <f t="shared" si="61"/>
        <v>136.0759493670886</v>
      </c>
      <c r="AC142" s="3">
        <f t="shared" si="63"/>
        <v>2325.116279069767</v>
      </c>
      <c r="AD142" s="3">
        <f t="shared" si="49"/>
        <v>9.561912382476494</v>
      </c>
      <c r="AE142" s="3">
        <f t="shared" si="50"/>
        <v>57.94979079497908</v>
      </c>
      <c r="AF142" s="3">
        <f t="shared" si="57"/>
        <v>379.78339350180505</v>
      </c>
      <c r="AG142" s="3">
        <f t="shared" si="58"/>
        <v>39.448669201520914</v>
      </c>
      <c r="AH142" s="3">
        <f t="shared" si="59"/>
        <v>126.02409638554218</v>
      </c>
      <c r="AI142" s="3">
        <f t="shared" si="60"/>
        <v>118.546845124283</v>
      </c>
      <c r="AJ142" s="3">
        <f t="shared" si="45"/>
        <v>105.48387096774195</v>
      </c>
      <c r="AK142" s="3">
        <f t="shared" si="45"/>
        <v>204.89296636085626</v>
      </c>
      <c r="AL142" s="3">
        <f t="shared" si="45"/>
        <v>26.373134328358212</v>
      </c>
    </row>
    <row r="143" spans="1:38" ht="12.75">
      <c r="A143" s="22"/>
      <c r="B143" s="1" t="s">
        <v>24</v>
      </c>
      <c r="C143" s="25" t="s">
        <v>136</v>
      </c>
      <c r="D143" s="25">
        <v>30.2</v>
      </c>
      <c r="E143" s="25">
        <v>99.6</v>
      </c>
      <c r="F143" s="25">
        <v>17</v>
      </c>
      <c r="G143" s="25">
        <v>30.7</v>
      </c>
      <c r="H143" s="1">
        <v>6.3</v>
      </c>
      <c r="I143" s="3">
        <v>5.4</v>
      </c>
      <c r="J143" s="3">
        <v>7.3</v>
      </c>
      <c r="K143" s="3">
        <v>6.7</v>
      </c>
      <c r="L143" s="3">
        <v>17</v>
      </c>
      <c r="M143" s="3">
        <v>26.4</v>
      </c>
      <c r="N143" s="3">
        <v>387.2</v>
      </c>
      <c r="O143" s="3">
        <v>28.8</v>
      </c>
      <c r="P143" s="3">
        <v>19.5</v>
      </c>
      <c r="Q143" s="3">
        <v>60.5</v>
      </c>
      <c r="R143" s="3">
        <v>32.2</v>
      </c>
      <c r="S143" s="3">
        <v>30.9</v>
      </c>
      <c r="T143" s="3">
        <v>34.5</v>
      </c>
      <c r="U143" s="3">
        <v>42.4</v>
      </c>
      <c r="V143" s="3">
        <v>94.6</v>
      </c>
      <c r="W143" s="3">
        <v>17.05</v>
      </c>
      <c r="X143" s="3">
        <f t="shared" si="54"/>
        <v>85.71428571428572</v>
      </c>
      <c r="Y143" s="3">
        <f t="shared" si="55"/>
        <v>135.18518518518516</v>
      </c>
      <c r="Z143" s="3">
        <f t="shared" si="62"/>
        <v>91.78082191780823</v>
      </c>
      <c r="AA143" s="3">
        <f t="shared" si="62"/>
        <v>253.73134328358208</v>
      </c>
      <c r="AB143" s="3">
        <f t="shared" si="61"/>
        <v>155.2941176470588</v>
      </c>
      <c r="AC143" s="3">
        <f t="shared" si="63"/>
        <v>1466.6666666666667</v>
      </c>
      <c r="AD143" s="3">
        <f t="shared" si="49"/>
        <v>7.43801652892562</v>
      </c>
      <c r="AE143" s="3">
        <f t="shared" si="50"/>
        <v>67.70833333333334</v>
      </c>
      <c r="AF143" s="3">
        <f t="shared" si="57"/>
        <v>310.2564102564103</v>
      </c>
      <c r="AG143" s="3">
        <f t="shared" si="58"/>
        <v>53.223140495867774</v>
      </c>
      <c r="AH143" s="3">
        <f t="shared" si="59"/>
        <v>95.96273291925465</v>
      </c>
      <c r="AI143" s="3">
        <f t="shared" si="60"/>
        <v>111.6504854368932</v>
      </c>
      <c r="AJ143" s="3">
        <f t="shared" si="45"/>
        <v>122.89855072463767</v>
      </c>
      <c r="AK143" s="3">
        <f t="shared" si="45"/>
        <v>223.1132075471698</v>
      </c>
      <c r="AL143" s="3">
        <f t="shared" si="45"/>
        <v>18.02325581395349</v>
      </c>
    </row>
    <row r="144" spans="1:38" ht="12.75">
      <c r="A144" s="22">
        <v>81</v>
      </c>
      <c r="B144" s="1" t="s">
        <v>29</v>
      </c>
      <c r="C144" s="25" t="s">
        <v>30</v>
      </c>
      <c r="D144" s="25">
        <v>1896.3</v>
      </c>
      <c r="E144" s="25">
        <v>1920</v>
      </c>
      <c r="F144" s="25">
        <v>3631.5</v>
      </c>
      <c r="G144" s="25">
        <v>4561.5</v>
      </c>
      <c r="H144" s="3">
        <v>2070.3</v>
      </c>
      <c r="I144" s="3">
        <v>1618.8</v>
      </c>
      <c r="J144" s="3">
        <v>1129.3</v>
      </c>
      <c r="K144" s="3">
        <f>K145+K146+K147</f>
        <v>1350.2</v>
      </c>
      <c r="L144" s="3">
        <v>2045.4</v>
      </c>
      <c r="M144" s="3">
        <v>4770.5</v>
      </c>
      <c r="N144" s="3">
        <v>5307.2</v>
      </c>
      <c r="O144" s="3">
        <v>4285.3</v>
      </c>
      <c r="P144" s="3">
        <v>5081.5</v>
      </c>
      <c r="Q144" s="3">
        <v>3482.1</v>
      </c>
      <c r="R144" s="3">
        <v>4557.7</v>
      </c>
      <c r="S144" s="3">
        <v>7576.9</v>
      </c>
      <c r="T144" s="3">
        <v>7921.3</v>
      </c>
      <c r="U144" s="3">
        <v>11507.2</v>
      </c>
      <c r="V144" s="3">
        <v>10605.8</v>
      </c>
      <c r="W144" s="3">
        <v>11159.5</v>
      </c>
      <c r="X144" s="3">
        <f t="shared" si="54"/>
        <v>78.19156643964642</v>
      </c>
      <c r="Y144" s="3">
        <f t="shared" si="55"/>
        <v>69.7615517667408</v>
      </c>
      <c r="Z144" s="3">
        <f t="shared" si="62"/>
        <v>119.56078986983087</v>
      </c>
      <c r="AA144" s="3">
        <f t="shared" si="62"/>
        <v>151.4886683454303</v>
      </c>
      <c r="AB144" s="3">
        <f t="shared" si="61"/>
        <v>233.2306639288159</v>
      </c>
      <c r="AC144" s="3">
        <f t="shared" si="63"/>
        <v>111.25039304056179</v>
      </c>
      <c r="AD144" s="3">
        <f t="shared" si="49"/>
        <v>80.74502562556528</v>
      </c>
      <c r="AE144" s="3">
        <f t="shared" si="50"/>
        <v>118.57979604695119</v>
      </c>
      <c r="AF144" s="3">
        <f t="shared" si="57"/>
        <v>68.52504181836072</v>
      </c>
      <c r="AG144" s="3">
        <f t="shared" si="58"/>
        <v>130.88940581832802</v>
      </c>
      <c r="AH144" s="3">
        <f t="shared" si="59"/>
        <v>166.24393882879522</v>
      </c>
      <c r="AI144" s="3">
        <f t="shared" si="60"/>
        <v>104.54539455450119</v>
      </c>
      <c r="AJ144" s="3">
        <f t="shared" si="45"/>
        <v>145.26908461994873</v>
      </c>
      <c r="AK144" s="3">
        <f t="shared" si="45"/>
        <v>92.16664349276972</v>
      </c>
      <c r="AL144" s="3">
        <f t="shared" si="45"/>
        <v>105.22072828075204</v>
      </c>
    </row>
    <row r="145" spans="1:38" ht="12.75">
      <c r="A145" s="22"/>
      <c r="B145" s="1" t="s">
        <v>126</v>
      </c>
      <c r="C145" s="25" t="s">
        <v>30</v>
      </c>
      <c r="D145" s="25">
        <v>1500</v>
      </c>
      <c r="E145" s="25">
        <v>1500</v>
      </c>
      <c r="F145" s="25">
        <v>3210</v>
      </c>
      <c r="G145" s="25">
        <v>4130</v>
      </c>
      <c r="H145" s="3">
        <v>1870</v>
      </c>
      <c r="I145" s="3">
        <v>1340</v>
      </c>
      <c r="J145" s="3">
        <v>520</v>
      </c>
      <c r="K145" s="3">
        <v>728</v>
      </c>
      <c r="L145" s="3">
        <v>1280</v>
      </c>
      <c r="M145" s="3">
        <v>4000</v>
      </c>
      <c r="N145" s="3">
        <v>3515</v>
      </c>
      <c r="O145" s="3">
        <v>3050</v>
      </c>
      <c r="P145" s="3">
        <v>3780</v>
      </c>
      <c r="Q145" s="3">
        <v>2097</v>
      </c>
      <c r="R145" s="3">
        <v>2666</v>
      </c>
      <c r="S145" s="3">
        <v>4211</v>
      </c>
      <c r="T145" s="3">
        <v>5076</v>
      </c>
      <c r="U145" s="3">
        <v>7710</v>
      </c>
      <c r="V145" s="3">
        <v>6913.1</v>
      </c>
      <c r="W145" s="3">
        <v>9040</v>
      </c>
      <c r="X145" s="3">
        <f t="shared" si="54"/>
        <v>71.65775401069519</v>
      </c>
      <c r="Y145" s="3">
        <f t="shared" si="55"/>
        <v>38.80597014925373</v>
      </c>
      <c r="Z145" s="3">
        <f t="shared" si="62"/>
        <v>140</v>
      </c>
      <c r="AA145" s="3">
        <f t="shared" si="62"/>
        <v>175.82417582417582</v>
      </c>
      <c r="AB145" s="3">
        <f t="shared" si="61"/>
        <v>312.5</v>
      </c>
      <c r="AC145" s="3">
        <f t="shared" si="63"/>
        <v>87.875</v>
      </c>
      <c r="AD145" s="3">
        <f t="shared" si="49"/>
        <v>86.7709815078236</v>
      </c>
      <c r="AE145" s="3">
        <f t="shared" si="50"/>
        <v>123.93442622950819</v>
      </c>
      <c r="AF145" s="3">
        <f t="shared" si="57"/>
        <v>55.47619047619048</v>
      </c>
      <c r="AG145" s="3">
        <f t="shared" si="58"/>
        <v>127.13400095374345</v>
      </c>
      <c r="AH145" s="3">
        <f t="shared" si="59"/>
        <v>157.95198799699926</v>
      </c>
      <c r="AI145" s="3">
        <f t="shared" si="60"/>
        <v>120.54143908810259</v>
      </c>
      <c r="AJ145" s="3">
        <f t="shared" si="45"/>
        <v>151.89125295508273</v>
      </c>
      <c r="AK145" s="3">
        <f t="shared" si="45"/>
        <v>89.66407263294424</v>
      </c>
      <c r="AL145" s="3">
        <f t="shared" si="45"/>
        <v>130.76622643965803</v>
      </c>
    </row>
    <row r="146" spans="1:38" ht="12.75">
      <c r="A146" s="22"/>
      <c r="B146" s="1" t="s">
        <v>127</v>
      </c>
      <c r="C146" s="25" t="s">
        <v>30</v>
      </c>
      <c r="D146" s="25">
        <v>282.3</v>
      </c>
      <c r="E146" s="25">
        <v>300</v>
      </c>
      <c r="F146" s="25">
        <v>301.2</v>
      </c>
      <c r="G146" s="25">
        <v>310</v>
      </c>
      <c r="H146" s="3">
        <v>161.2</v>
      </c>
      <c r="I146" s="3">
        <v>210</v>
      </c>
      <c r="J146" s="3">
        <v>536.9</v>
      </c>
      <c r="K146" s="3">
        <v>434.4</v>
      </c>
      <c r="L146" s="3">
        <v>613.4</v>
      </c>
      <c r="M146" s="3">
        <v>600.5</v>
      </c>
      <c r="N146" s="3">
        <v>363.4</v>
      </c>
      <c r="O146" s="3">
        <v>438.2</v>
      </c>
      <c r="P146" s="3">
        <v>383.5</v>
      </c>
      <c r="Q146" s="3">
        <v>486.6</v>
      </c>
      <c r="R146" s="3">
        <v>514.9</v>
      </c>
      <c r="S146" s="3">
        <v>470.9</v>
      </c>
      <c r="T146" s="3">
        <v>459.7</v>
      </c>
      <c r="U146" s="3">
        <v>479.6</v>
      </c>
      <c r="V146" s="3">
        <v>252.4</v>
      </c>
      <c r="W146" s="3">
        <v>264.3</v>
      </c>
      <c r="X146" s="3">
        <f t="shared" si="54"/>
        <v>130.27295285359804</v>
      </c>
      <c r="Y146" s="3">
        <f t="shared" si="55"/>
        <v>255.66666666666666</v>
      </c>
      <c r="Z146" s="3">
        <f t="shared" si="62"/>
        <v>80.90892158688769</v>
      </c>
      <c r="AA146" s="3">
        <f t="shared" si="62"/>
        <v>141.2062615101289</v>
      </c>
      <c r="AB146" s="3">
        <f t="shared" si="61"/>
        <v>97.89696772089991</v>
      </c>
      <c r="AC146" s="3">
        <f t="shared" si="63"/>
        <v>60.51623646960865</v>
      </c>
      <c r="AD146" s="3">
        <f t="shared" si="49"/>
        <v>120.58337919647772</v>
      </c>
      <c r="AE146" s="3">
        <f t="shared" si="50"/>
        <v>87.51711547238705</v>
      </c>
      <c r="AF146" s="3">
        <f t="shared" si="57"/>
        <v>126.883963494133</v>
      </c>
      <c r="AG146" s="3">
        <f t="shared" si="58"/>
        <v>105.81586518701191</v>
      </c>
      <c r="AH146" s="3">
        <f t="shared" si="59"/>
        <v>91.45465138861914</v>
      </c>
      <c r="AI146" s="3">
        <f t="shared" si="60"/>
        <v>97.62157570609472</v>
      </c>
      <c r="AJ146" s="3">
        <f t="shared" si="45"/>
        <v>104.32891015879922</v>
      </c>
      <c r="AK146" s="3">
        <f t="shared" si="45"/>
        <v>52.627189324437026</v>
      </c>
      <c r="AL146" s="3">
        <f t="shared" si="45"/>
        <v>104.7147385103011</v>
      </c>
    </row>
    <row r="147" spans="1:38" ht="12.75">
      <c r="A147" s="22"/>
      <c r="B147" s="1" t="s">
        <v>128</v>
      </c>
      <c r="C147" s="25" t="s">
        <v>30</v>
      </c>
      <c r="D147" s="25">
        <v>114</v>
      </c>
      <c r="E147" s="25">
        <v>120</v>
      </c>
      <c r="F147" s="25">
        <v>120.3</v>
      </c>
      <c r="G147" s="25">
        <v>121.5</v>
      </c>
      <c r="H147" s="3">
        <v>39.1</v>
      </c>
      <c r="I147" s="3">
        <v>68.8</v>
      </c>
      <c r="J147" s="3">
        <v>72.4</v>
      </c>
      <c r="K147" s="3">
        <v>187.8</v>
      </c>
      <c r="L147" s="3">
        <v>152</v>
      </c>
      <c r="M147" s="3">
        <v>170</v>
      </c>
      <c r="N147" s="3">
        <v>128.8</v>
      </c>
      <c r="O147" s="3">
        <v>138.8</v>
      </c>
      <c r="P147" s="3">
        <v>135.2</v>
      </c>
      <c r="Q147" s="3">
        <v>160.5</v>
      </c>
      <c r="R147" s="3">
        <v>168.2</v>
      </c>
      <c r="S147" s="3">
        <v>158</v>
      </c>
      <c r="T147" s="3">
        <v>155.2</v>
      </c>
      <c r="U147" s="3">
        <v>171.9</v>
      </c>
      <c r="V147" s="3">
        <v>107.3</v>
      </c>
      <c r="W147" s="3">
        <v>107.3</v>
      </c>
      <c r="X147" s="3">
        <f t="shared" si="54"/>
        <v>175.95907928388746</v>
      </c>
      <c r="Y147" s="3">
        <f t="shared" si="55"/>
        <v>105.23255813953489</v>
      </c>
      <c r="Z147" s="3">
        <f t="shared" si="62"/>
        <v>259.3922651933702</v>
      </c>
      <c r="AA147" s="3">
        <f t="shared" si="62"/>
        <v>80.93716719914804</v>
      </c>
      <c r="AB147" s="3">
        <f t="shared" si="61"/>
        <v>111.8421052631579</v>
      </c>
      <c r="AC147" s="3">
        <f t="shared" si="63"/>
        <v>75.76470588235294</v>
      </c>
      <c r="AD147" s="3">
        <f t="shared" si="49"/>
        <v>107.76397515527951</v>
      </c>
      <c r="AE147" s="3">
        <f t="shared" si="50"/>
        <v>97.40634005763688</v>
      </c>
      <c r="AF147" s="3">
        <f t="shared" si="57"/>
        <v>118.71301775147931</v>
      </c>
      <c r="AG147" s="3">
        <f t="shared" si="58"/>
        <v>104.797507788162</v>
      </c>
      <c r="AH147" s="3">
        <f t="shared" si="59"/>
        <v>93.935790725327</v>
      </c>
      <c r="AI147" s="3">
        <f t="shared" si="60"/>
        <v>98.2278481012658</v>
      </c>
      <c r="AJ147" s="3">
        <f t="shared" si="45"/>
        <v>110.76030927835052</v>
      </c>
      <c r="AK147" s="3">
        <f t="shared" si="45"/>
        <v>62.42001163467131</v>
      </c>
      <c r="AL147" s="3">
        <f t="shared" si="45"/>
        <v>100</v>
      </c>
    </row>
    <row r="148" spans="1:38" ht="12.75">
      <c r="A148" s="22"/>
      <c r="B148" s="1" t="s">
        <v>159</v>
      </c>
      <c r="C148" s="25" t="s">
        <v>30</v>
      </c>
      <c r="D148" s="25"/>
      <c r="E148" s="25"/>
      <c r="F148" s="25"/>
      <c r="G148" s="25"/>
      <c r="H148" s="3"/>
      <c r="I148" s="3"/>
      <c r="J148" s="3"/>
      <c r="K148" s="3"/>
      <c r="L148" s="3"/>
      <c r="M148" s="3">
        <v>39.5</v>
      </c>
      <c r="N148" s="3">
        <v>1300</v>
      </c>
      <c r="O148" s="3">
        <v>658.3</v>
      </c>
      <c r="P148" s="3">
        <v>782.8</v>
      </c>
      <c r="Q148" s="3">
        <v>738</v>
      </c>
      <c r="R148" s="3">
        <v>1108.6</v>
      </c>
      <c r="S148" s="3">
        <v>1457</v>
      </c>
      <c r="T148" s="3">
        <v>1440.4</v>
      </c>
      <c r="U148" s="3">
        <v>1745.7</v>
      </c>
      <c r="V148" s="3">
        <v>2155</v>
      </c>
      <c r="W148" s="3">
        <v>1097.9</v>
      </c>
      <c r="X148" s="3"/>
      <c r="Y148" s="3"/>
      <c r="Z148" s="3"/>
      <c r="AA148" s="3"/>
      <c r="AB148" s="3"/>
      <c r="AC148" s="3">
        <f t="shared" si="63"/>
        <v>3291.139240506329</v>
      </c>
      <c r="AD148" s="3">
        <f t="shared" si="49"/>
        <v>50.638461538461534</v>
      </c>
      <c r="AE148" s="3">
        <f t="shared" si="50"/>
        <v>118.91234999240467</v>
      </c>
      <c r="AF148" s="3">
        <f t="shared" si="57"/>
        <v>94.27695452222791</v>
      </c>
      <c r="AG148" s="3">
        <f t="shared" si="58"/>
        <v>150.21680216802167</v>
      </c>
      <c r="AH148" s="3">
        <f t="shared" si="59"/>
        <v>131.4270250766733</v>
      </c>
      <c r="AI148" s="3">
        <f t="shared" si="60"/>
        <v>98.86067261496225</v>
      </c>
      <c r="AJ148" s="3">
        <f t="shared" si="45"/>
        <v>121.19550124965286</v>
      </c>
      <c r="AK148" s="3">
        <f t="shared" si="45"/>
        <v>123.44618204731626</v>
      </c>
      <c r="AL148" s="3">
        <f t="shared" si="45"/>
        <v>50.94663573085847</v>
      </c>
    </row>
    <row r="149" spans="1:38" ht="12.75">
      <c r="A149" s="22"/>
      <c r="B149" s="1" t="s">
        <v>173</v>
      </c>
      <c r="C149" s="25" t="s">
        <v>174</v>
      </c>
      <c r="D149" s="25"/>
      <c r="E149" s="25"/>
      <c r="F149" s="25"/>
      <c r="G149" s="2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>
        <v>100</v>
      </c>
      <c r="S149" s="3">
        <v>1280</v>
      </c>
      <c r="T149" s="3">
        <v>790</v>
      </c>
      <c r="U149" s="3">
        <v>1400</v>
      </c>
      <c r="V149" s="3">
        <v>1178</v>
      </c>
      <c r="W149" s="3">
        <v>650</v>
      </c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>
        <f t="shared" si="59"/>
        <v>1280</v>
      </c>
      <c r="AI149" s="3">
        <f t="shared" si="60"/>
        <v>61.71875</v>
      </c>
      <c r="AJ149" s="3">
        <f t="shared" si="45"/>
        <v>177.2151898734177</v>
      </c>
      <c r="AK149" s="3">
        <f t="shared" si="45"/>
        <v>84.14285714285714</v>
      </c>
      <c r="AL149" s="3">
        <f t="shared" si="45"/>
        <v>55.178268251273344</v>
      </c>
    </row>
    <row r="150" spans="1:37" ht="12.75">
      <c r="A150" s="22">
        <v>82</v>
      </c>
      <c r="B150" s="1" t="s">
        <v>31</v>
      </c>
      <c r="C150" s="25"/>
      <c r="D150" s="25"/>
      <c r="E150" s="25"/>
      <c r="F150" s="25"/>
      <c r="G150" s="2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8" ht="12.75">
      <c r="A151" s="22"/>
      <c r="B151" s="1" t="s">
        <v>129</v>
      </c>
      <c r="C151" s="25" t="s">
        <v>32</v>
      </c>
      <c r="D151" s="25">
        <v>625</v>
      </c>
      <c r="E151" s="25">
        <v>1000.5</v>
      </c>
      <c r="F151" s="25">
        <v>1041</v>
      </c>
      <c r="G151" s="25">
        <v>2780</v>
      </c>
      <c r="H151" s="3">
        <v>1101</v>
      </c>
      <c r="I151" s="3">
        <v>720</v>
      </c>
      <c r="J151" s="3">
        <v>648</v>
      </c>
      <c r="K151" s="3">
        <v>190</v>
      </c>
      <c r="L151" s="3">
        <v>1833</v>
      </c>
      <c r="M151" s="3">
        <v>2395</v>
      </c>
      <c r="N151" s="3">
        <v>2753</v>
      </c>
      <c r="O151" s="3">
        <v>3619</v>
      </c>
      <c r="P151" s="3">
        <v>3550</v>
      </c>
      <c r="Q151" s="3">
        <v>1967</v>
      </c>
      <c r="R151" s="3">
        <v>3539</v>
      </c>
      <c r="S151" s="3">
        <v>2676.2</v>
      </c>
      <c r="T151" s="3">
        <v>7310</v>
      </c>
      <c r="U151" s="3">
        <v>4401</v>
      </c>
      <c r="V151" s="3">
        <v>6639.5</v>
      </c>
      <c r="W151" s="3">
        <v>10692</v>
      </c>
      <c r="X151" s="3">
        <f t="shared" si="54"/>
        <v>65.39509536784742</v>
      </c>
      <c r="Y151" s="3">
        <f t="shared" si="55"/>
        <v>90</v>
      </c>
      <c r="Z151" s="3">
        <f aca="true" t="shared" si="64" ref="Z151:AA157">K151/J151*100</f>
        <v>29.32098765432099</v>
      </c>
      <c r="AA151" s="3">
        <f t="shared" si="64"/>
        <v>964.7368421052631</v>
      </c>
      <c r="AB151" s="3">
        <f t="shared" si="61"/>
        <v>130.66012002182214</v>
      </c>
      <c r="AC151" s="3">
        <f aca="true" t="shared" si="65" ref="AC151:AC157">N151/M151*100</f>
        <v>114.94780793319414</v>
      </c>
      <c r="AD151" s="3">
        <f t="shared" si="49"/>
        <v>131.456592807846</v>
      </c>
      <c r="AE151" s="3">
        <f t="shared" si="50"/>
        <v>98.09339596573639</v>
      </c>
      <c r="AF151" s="3">
        <f t="shared" si="57"/>
        <v>55.40845070422535</v>
      </c>
      <c r="AG151" s="3">
        <f t="shared" si="58"/>
        <v>179.9186578546009</v>
      </c>
      <c r="AH151" s="3">
        <f t="shared" si="59"/>
        <v>75.62023170387114</v>
      </c>
      <c r="AI151" s="3">
        <f t="shared" si="60"/>
        <v>273.14849413347287</v>
      </c>
      <c r="AJ151" s="3">
        <f aca="true" t="shared" si="66" ref="AJ151:AL183">U151/T151*100</f>
        <v>60.205198358413135</v>
      </c>
      <c r="AK151" s="3">
        <f aca="true" t="shared" si="67" ref="AK151:AL167">V151/U151*100</f>
        <v>150.8634401272438</v>
      </c>
      <c r="AL151" s="3">
        <f t="shared" si="67"/>
        <v>161.03622260712402</v>
      </c>
    </row>
    <row r="152" spans="1:38" ht="12.75">
      <c r="A152" s="22"/>
      <c r="B152" s="1" t="s">
        <v>130</v>
      </c>
      <c r="C152" s="25" t="s">
        <v>32</v>
      </c>
      <c r="D152" s="25">
        <v>2229</v>
      </c>
      <c r="E152" s="25">
        <v>1800</v>
      </c>
      <c r="F152" s="25">
        <v>1326</v>
      </c>
      <c r="G152" s="25">
        <v>2635</v>
      </c>
      <c r="H152" s="3">
        <v>1315.3</v>
      </c>
      <c r="I152" s="3">
        <v>965.1</v>
      </c>
      <c r="J152" s="3">
        <v>3348.4</v>
      </c>
      <c r="K152" s="3">
        <v>2926.5</v>
      </c>
      <c r="L152" s="3">
        <v>4520</v>
      </c>
      <c r="M152" s="3">
        <v>3283.9</v>
      </c>
      <c r="N152" s="3">
        <v>4015.1</v>
      </c>
      <c r="O152" s="3">
        <v>4020.2</v>
      </c>
      <c r="P152" s="3">
        <v>3508.3</v>
      </c>
      <c r="Q152" s="3">
        <v>3784.5</v>
      </c>
      <c r="R152" s="3">
        <v>3947</v>
      </c>
      <c r="S152" s="3">
        <v>3538.5</v>
      </c>
      <c r="T152" s="3">
        <v>3531.6</v>
      </c>
      <c r="U152" s="3">
        <v>2507.7</v>
      </c>
      <c r="V152" s="3">
        <v>2113.8</v>
      </c>
      <c r="W152" s="3">
        <v>2462.05</v>
      </c>
      <c r="X152" s="3">
        <f t="shared" si="54"/>
        <v>73.37489546111154</v>
      </c>
      <c r="Y152" s="3">
        <f t="shared" si="55"/>
        <v>346.94850274582944</v>
      </c>
      <c r="Z152" s="3">
        <f t="shared" si="64"/>
        <v>87.39995221598376</v>
      </c>
      <c r="AA152" s="3">
        <f t="shared" si="64"/>
        <v>154.45070903810011</v>
      </c>
      <c r="AB152" s="3">
        <f t="shared" si="61"/>
        <v>72.65265486725664</v>
      </c>
      <c r="AC152" s="3">
        <f t="shared" si="65"/>
        <v>122.26620786260239</v>
      </c>
      <c r="AD152" s="3">
        <f t="shared" si="49"/>
        <v>100.12702049762147</v>
      </c>
      <c r="AE152" s="3">
        <f t="shared" si="50"/>
        <v>87.2668026466345</v>
      </c>
      <c r="AF152" s="3">
        <f t="shared" si="57"/>
        <v>107.87275888607017</v>
      </c>
      <c r="AG152" s="3">
        <f t="shared" si="58"/>
        <v>104.29383009644604</v>
      </c>
      <c r="AH152" s="3">
        <f t="shared" si="59"/>
        <v>89.65036736762097</v>
      </c>
      <c r="AI152" s="3">
        <f t="shared" si="60"/>
        <v>99.80500211954218</v>
      </c>
      <c r="AJ152" s="3">
        <f t="shared" si="66"/>
        <v>71.00747536527354</v>
      </c>
      <c r="AK152" s="3">
        <f t="shared" si="67"/>
        <v>84.29237947122863</v>
      </c>
      <c r="AL152" s="3">
        <f t="shared" si="67"/>
        <v>116.4750685968398</v>
      </c>
    </row>
    <row r="153" spans="1:38" ht="12.75">
      <c r="A153" s="22"/>
      <c r="B153" s="1" t="s">
        <v>131</v>
      </c>
      <c r="C153" s="25" t="s">
        <v>32</v>
      </c>
      <c r="D153" s="25">
        <v>981.8</v>
      </c>
      <c r="E153" s="25">
        <v>900</v>
      </c>
      <c r="F153" s="25">
        <v>445.2</v>
      </c>
      <c r="G153" s="25">
        <v>847</v>
      </c>
      <c r="H153" s="3">
        <v>394.2</v>
      </c>
      <c r="I153" s="3">
        <v>379.6</v>
      </c>
      <c r="J153" s="3">
        <v>478.9</v>
      </c>
      <c r="K153" s="3">
        <v>1255.4</v>
      </c>
      <c r="L153" s="3">
        <v>1120</v>
      </c>
      <c r="M153" s="3">
        <v>1103.8</v>
      </c>
      <c r="N153" s="3">
        <v>1247.5</v>
      </c>
      <c r="O153" s="3">
        <v>1245.5</v>
      </c>
      <c r="P153" s="3">
        <v>1346.9</v>
      </c>
      <c r="Q153" s="3">
        <v>1406.3</v>
      </c>
      <c r="R153" s="3">
        <v>1342</v>
      </c>
      <c r="S153" s="3">
        <v>1291.2</v>
      </c>
      <c r="T153" s="3">
        <v>1191.1</v>
      </c>
      <c r="U153" s="3">
        <v>754</v>
      </c>
      <c r="V153" s="3">
        <v>477.8</v>
      </c>
      <c r="W153" s="3">
        <v>1226.2</v>
      </c>
      <c r="X153" s="3">
        <f t="shared" si="54"/>
        <v>96.2962962962963</v>
      </c>
      <c r="Y153" s="3">
        <f t="shared" si="55"/>
        <v>126.15911485774498</v>
      </c>
      <c r="Z153" s="3">
        <f t="shared" si="64"/>
        <v>262.1424096888704</v>
      </c>
      <c r="AA153" s="3">
        <f t="shared" si="64"/>
        <v>89.21459295841963</v>
      </c>
      <c r="AB153" s="3">
        <f t="shared" si="61"/>
        <v>98.55357142857143</v>
      </c>
      <c r="AC153" s="3">
        <f t="shared" si="65"/>
        <v>113.01866280123211</v>
      </c>
      <c r="AD153" s="3">
        <f t="shared" si="49"/>
        <v>99.83967935871743</v>
      </c>
      <c r="AE153" s="3">
        <f t="shared" si="50"/>
        <v>108.14130871136092</v>
      </c>
      <c r="AF153" s="3">
        <f t="shared" si="57"/>
        <v>104.41012695820031</v>
      </c>
      <c r="AG153" s="3">
        <f t="shared" si="58"/>
        <v>95.42771812557777</v>
      </c>
      <c r="AH153" s="3">
        <f t="shared" si="59"/>
        <v>96.21460506706408</v>
      </c>
      <c r="AI153" s="3">
        <f t="shared" si="60"/>
        <v>92.24752168525401</v>
      </c>
      <c r="AJ153" s="3">
        <f t="shared" si="66"/>
        <v>63.30282931743767</v>
      </c>
      <c r="AK153" s="3">
        <f t="shared" si="67"/>
        <v>63.36870026525199</v>
      </c>
      <c r="AL153" s="3">
        <f t="shared" si="67"/>
        <v>256.6345751360402</v>
      </c>
    </row>
    <row r="154" spans="1:38" ht="12.75">
      <c r="A154" s="22"/>
      <c r="B154" s="1" t="s">
        <v>159</v>
      </c>
      <c r="C154" s="25"/>
      <c r="D154" s="25"/>
      <c r="E154" s="25"/>
      <c r="F154" s="25"/>
      <c r="G154" s="25"/>
      <c r="H154" s="3"/>
      <c r="I154" s="3"/>
      <c r="J154" s="3"/>
      <c r="K154" s="3"/>
      <c r="L154" s="3"/>
      <c r="M154" s="3">
        <v>447</v>
      </c>
      <c r="N154" s="3">
        <v>3396.2</v>
      </c>
      <c r="O154" s="3">
        <v>3576</v>
      </c>
      <c r="P154" s="3">
        <v>4818</v>
      </c>
      <c r="Q154" s="3">
        <v>1842.5</v>
      </c>
      <c r="R154" s="3">
        <v>2337</v>
      </c>
      <c r="S154" s="3">
        <v>4532.5</v>
      </c>
      <c r="T154" s="3">
        <v>4661</v>
      </c>
      <c r="U154" s="3">
        <v>5893</v>
      </c>
      <c r="V154" s="3">
        <v>5817</v>
      </c>
      <c r="W154" s="3">
        <v>2814.2</v>
      </c>
      <c r="X154" s="3"/>
      <c r="Y154" s="3"/>
      <c r="Z154" s="3"/>
      <c r="AA154" s="3"/>
      <c r="AB154" s="3"/>
      <c r="AC154" s="3">
        <f t="shared" si="65"/>
        <v>759.7762863534675</v>
      </c>
      <c r="AD154" s="3">
        <f t="shared" si="49"/>
        <v>105.29415228785113</v>
      </c>
      <c r="AE154" s="3">
        <f t="shared" si="50"/>
        <v>134.73154362416108</v>
      </c>
      <c r="AF154" s="3">
        <f t="shared" si="57"/>
        <v>38.242009132420094</v>
      </c>
      <c r="AG154" s="3">
        <f t="shared" si="58"/>
        <v>126.83853459972863</v>
      </c>
      <c r="AH154" s="3">
        <f t="shared" si="59"/>
        <v>193.94522892597348</v>
      </c>
      <c r="AI154" s="3">
        <f t="shared" si="60"/>
        <v>102.83507997793713</v>
      </c>
      <c r="AJ154" s="3">
        <f t="shared" si="66"/>
        <v>126.43209611671315</v>
      </c>
      <c r="AK154" s="3">
        <f t="shared" si="67"/>
        <v>98.71033429492618</v>
      </c>
      <c r="AL154" s="3">
        <f t="shared" si="67"/>
        <v>48.37888946192195</v>
      </c>
    </row>
    <row r="155" spans="1:38" ht="12.75">
      <c r="A155" s="22"/>
      <c r="B155" s="1" t="s">
        <v>173</v>
      </c>
      <c r="C155" s="25"/>
      <c r="D155" s="25"/>
      <c r="E155" s="25"/>
      <c r="F155" s="25"/>
      <c r="G155" s="2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>
        <v>0</v>
      </c>
      <c r="S155" s="3">
        <v>333</v>
      </c>
      <c r="T155" s="3">
        <v>563</v>
      </c>
      <c r="U155" s="3">
        <v>641</v>
      </c>
      <c r="V155" s="3">
        <v>708.2</v>
      </c>
      <c r="W155" s="3">
        <v>860</v>
      </c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>
        <f t="shared" si="60"/>
        <v>169.06906906906906</v>
      </c>
      <c r="AJ155" s="3">
        <f t="shared" si="66"/>
        <v>113.85435168738897</v>
      </c>
      <c r="AK155" s="3">
        <f t="shared" si="67"/>
        <v>110.4836193447738</v>
      </c>
      <c r="AL155" s="3">
        <f t="shared" si="67"/>
        <v>121.43462298785653</v>
      </c>
    </row>
    <row r="156" spans="1:38" ht="12.75">
      <c r="A156" s="22">
        <v>83</v>
      </c>
      <c r="B156" s="1" t="s">
        <v>33</v>
      </c>
      <c r="C156" s="25" t="s">
        <v>32</v>
      </c>
      <c r="D156" s="25">
        <v>55660</v>
      </c>
      <c r="E156" s="25">
        <v>59122.5</v>
      </c>
      <c r="F156" s="25">
        <v>40852.9</v>
      </c>
      <c r="G156" s="25">
        <v>64800</v>
      </c>
      <c r="H156" s="3">
        <v>65392</v>
      </c>
      <c r="I156" s="3">
        <v>70042.4</v>
      </c>
      <c r="J156" s="3">
        <v>69908</v>
      </c>
      <c r="K156" s="3">
        <v>54976</v>
      </c>
      <c r="L156" s="3">
        <v>80957</v>
      </c>
      <c r="M156" s="3">
        <v>53509.2</v>
      </c>
      <c r="N156" s="3">
        <v>84745.3</v>
      </c>
      <c r="O156" s="3">
        <v>85139</v>
      </c>
      <c r="P156" s="3">
        <v>82525.4</v>
      </c>
      <c r="Q156" s="3">
        <v>75363</v>
      </c>
      <c r="R156" s="3">
        <v>81299.8</v>
      </c>
      <c r="S156" s="3">
        <v>71830</v>
      </c>
      <c r="T156" s="3">
        <v>84605</v>
      </c>
      <c r="U156" s="3">
        <v>50971</v>
      </c>
      <c r="V156" s="3">
        <v>70785</v>
      </c>
      <c r="W156" s="3">
        <v>74882.9</v>
      </c>
      <c r="X156" s="3">
        <f t="shared" si="54"/>
        <v>107.11157328113529</v>
      </c>
      <c r="Y156" s="3">
        <f t="shared" si="55"/>
        <v>99.80811622674267</v>
      </c>
      <c r="Z156" s="3">
        <f t="shared" si="64"/>
        <v>78.64049894146594</v>
      </c>
      <c r="AA156" s="3">
        <f t="shared" si="64"/>
        <v>147.25880384167638</v>
      </c>
      <c r="AB156" s="3">
        <f t="shared" si="61"/>
        <v>66.09582864977703</v>
      </c>
      <c r="AC156" s="3">
        <f t="shared" si="65"/>
        <v>158.37519529351965</v>
      </c>
      <c r="AD156" s="3">
        <f t="shared" si="49"/>
        <v>100.46456853654419</v>
      </c>
      <c r="AE156" s="3">
        <f t="shared" si="50"/>
        <v>96.93019650219053</v>
      </c>
      <c r="AF156" s="3">
        <f t="shared" si="57"/>
        <v>91.32097511796368</v>
      </c>
      <c r="AG156" s="3">
        <f t="shared" si="58"/>
        <v>107.8776057216406</v>
      </c>
      <c r="AH156" s="3">
        <f t="shared" si="59"/>
        <v>88.35200086593079</v>
      </c>
      <c r="AI156" s="3">
        <f t="shared" si="60"/>
        <v>117.785048030071</v>
      </c>
      <c r="AJ156" s="3">
        <f t="shared" si="66"/>
        <v>60.245848354116184</v>
      </c>
      <c r="AK156" s="3">
        <f t="shared" si="67"/>
        <v>138.87308469521884</v>
      </c>
      <c r="AL156" s="3">
        <f t="shared" si="67"/>
        <v>105.78922088012996</v>
      </c>
    </row>
    <row r="157" spans="1:38" ht="12.75">
      <c r="A157" s="22">
        <v>84</v>
      </c>
      <c r="B157" s="1" t="s">
        <v>34</v>
      </c>
      <c r="C157" s="25" t="s">
        <v>32</v>
      </c>
      <c r="D157" s="25">
        <v>662.1</v>
      </c>
      <c r="E157" s="25">
        <v>843.3</v>
      </c>
      <c r="F157" s="25">
        <v>589.4</v>
      </c>
      <c r="G157" s="25">
        <v>923.2</v>
      </c>
      <c r="H157" s="3">
        <v>889.1</v>
      </c>
      <c r="I157" s="3">
        <v>1063.5</v>
      </c>
      <c r="J157" s="3">
        <v>938.7</v>
      </c>
      <c r="K157" s="3">
        <v>709.5</v>
      </c>
      <c r="L157" s="3">
        <v>986.5</v>
      </c>
      <c r="M157" s="3">
        <v>795.3</v>
      </c>
      <c r="N157" s="3">
        <v>1026.1</v>
      </c>
      <c r="O157" s="3">
        <v>1191.7</v>
      </c>
      <c r="P157" s="3">
        <v>1308.5</v>
      </c>
      <c r="Q157" s="3">
        <v>1660</v>
      </c>
      <c r="R157" s="3">
        <v>1445.2</v>
      </c>
      <c r="S157" s="3">
        <v>1541</v>
      </c>
      <c r="T157" s="3">
        <v>1292.3</v>
      </c>
      <c r="U157" s="3">
        <v>1052.2</v>
      </c>
      <c r="V157" s="3">
        <v>1155.3</v>
      </c>
      <c r="W157" s="3">
        <v>1193.7</v>
      </c>
      <c r="X157" s="3">
        <f t="shared" si="54"/>
        <v>119.61534135642783</v>
      </c>
      <c r="Y157" s="3">
        <f t="shared" si="55"/>
        <v>88.26516220028209</v>
      </c>
      <c r="Z157" s="3">
        <f t="shared" si="64"/>
        <v>75.58325343560243</v>
      </c>
      <c r="AA157" s="3">
        <f t="shared" si="64"/>
        <v>139.04157857646229</v>
      </c>
      <c r="AB157" s="3">
        <f t="shared" si="61"/>
        <v>80.6183476938672</v>
      </c>
      <c r="AC157" s="3">
        <f t="shared" si="65"/>
        <v>129.0204954105369</v>
      </c>
      <c r="AD157" s="3">
        <f t="shared" si="49"/>
        <v>116.13877789689116</v>
      </c>
      <c r="AE157" s="3">
        <f t="shared" si="50"/>
        <v>109.80112444407149</v>
      </c>
      <c r="AF157" s="3">
        <f t="shared" si="57"/>
        <v>126.86282002292701</v>
      </c>
      <c r="AG157" s="3">
        <f t="shared" si="58"/>
        <v>87.06024096385543</v>
      </c>
      <c r="AH157" s="3">
        <f t="shared" si="59"/>
        <v>106.62884029892057</v>
      </c>
      <c r="AI157" s="3">
        <f t="shared" si="60"/>
        <v>83.86112913692408</v>
      </c>
      <c r="AJ157" s="3">
        <f t="shared" si="66"/>
        <v>81.42072274239727</v>
      </c>
      <c r="AK157" s="3">
        <f t="shared" si="67"/>
        <v>109.79851739213076</v>
      </c>
      <c r="AL157" s="3">
        <f t="shared" si="67"/>
        <v>103.32381199688395</v>
      </c>
    </row>
    <row r="158" spans="1:37" ht="12.75">
      <c r="A158" s="22">
        <v>85</v>
      </c>
      <c r="B158" s="1" t="s">
        <v>155</v>
      </c>
      <c r="C158" s="25"/>
      <c r="D158" s="25"/>
      <c r="E158" s="25"/>
      <c r="F158" s="25"/>
      <c r="G158" s="25"/>
      <c r="H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8" ht="12.75">
      <c r="A159" s="22"/>
      <c r="B159" s="1" t="s">
        <v>153</v>
      </c>
      <c r="C159" s="25" t="s">
        <v>67</v>
      </c>
      <c r="D159" s="25"/>
      <c r="E159" s="25"/>
      <c r="F159" s="25"/>
      <c r="G159" s="25"/>
      <c r="H159" s="35">
        <v>26</v>
      </c>
      <c r="I159" s="1">
        <v>53</v>
      </c>
      <c r="J159" s="1">
        <v>77</v>
      </c>
      <c r="K159" s="1">
        <v>51</v>
      </c>
      <c r="L159" s="1">
        <v>20</v>
      </c>
      <c r="M159" s="1">
        <v>25</v>
      </c>
      <c r="N159" s="1">
        <v>26</v>
      </c>
      <c r="O159" s="1">
        <v>11</v>
      </c>
      <c r="P159" s="1">
        <v>11</v>
      </c>
      <c r="Q159" s="1">
        <v>10</v>
      </c>
      <c r="R159" s="1">
        <v>27</v>
      </c>
      <c r="S159" s="1">
        <v>8</v>
      </c>
      <c r="T159" s="1">
        <v>16</v>
      </c>
      <c r="U159" s="1">
        <v>10</v>
      </c>
      <c r="V159" s="1">
        <v>15</v>
      </c>
      <c r="W159" s="1">
        <v>6</v>
      </c>
      <c r="X159" s="3">
        <f t="shared" si="54"/>
        <v>203.84615384615384</v>
      </c>
      <c r="Y159" s="3">
        <f t="shared" si="55"/>
        <v>145.2830188679245</v>
      </c>
      <c r="Z159" s="3">
        <f aca="true" t="shared" si="68" ref="Z159:AA162">K159/J159*100</f>
        <v>66.23376623376623</v>
      </c>
      <c r="AA159" s="3">
        <f t="shared" si="68"/>
        <v>39.21568627450981</v>
      </c>
      <c r="AB159" s="3">
        <f t="shared" si="61"/>
        <v>125</v>
      </c>
      <c r="AC159" s="3">
        <f>N159/M159*100</f>
        <v>104</v>
      </c>
      <c r="AD159" s="3">
        <f t="shared" si="49"/>
        <v>42.30769230769231</v>
      </c>
      <c r="AE159" s="3">
        <f t="shared" si="50"/>
        <v>100</v>
      </c>
      <c r="AF159" s="3">
        <f t="shared" si="57"/>
        <v>90.9090909090909</v>
      </c>
      <c r="AG159" s="3">
        <f t="shared" si="58"/>
        <v>270</v>
      </c>
      <c r="AH159" s="3">
        <f t="shared" si="59"/>
        <v>29.629629629629626</v>
      </c>
      <c r="AI159" s="3">
        <f t="shared" si="60"/>
        <v>200</v>
      </c>
      <c r="AJ159" s="3">
        <f t="shared" si="66"/>
        <v>62.5</v>
      </c>
      <c r="AK159" s="3">
        <f t="shared" si="67"/>
        <v>150</v>
      </c>
      <c r="AL159" s="3">
        <f t="shared" si="67"/>
        <v>40</v>
      </c>
    </row>
    <row r="160" spans="1:38" ht="12.75">
      <c r="A160" s="22">
        <v>86</v>
      </c>
      <c r="B160" s="1" t="s">
        <v>152</v>
      </c>
      <c r="C160" s="25" t="s">
        <v>67</v>
      </c>
      <c r="D160" s="25"/>
      <c r="E160" s="25"/>
      <c r="F160" s="25"/>
      <c r="G160" s="25"/>
      <c r="H160" s="35">
        <v>28</v>
      </c>
      <c r="I160" s="1">
        <v>81</v>
      </c>
      <c r="J160" s="1">
        <v>48</v>
      </c>
      <c r="K160" s="1">
        <v>52</v>
      </c>
      <c r="L160" s="1">
        <v>92</v>
      </c>
      <c r="M160" s="1">
        <v>39</v>
      </c>
      <c r="N160" s="1">
        <v>49</v>
      </c>
      <c r="O160" s="1">
        <v>38</v>
      </c>
      <c r="P160" s="1">
        <v>57</v>
      </c>
      <c r="Q160" s="1">
        <v>66</v>
      </c>
      <c r="R160" s="1">
        <v>72</v>
      </c>
      <c r="S160" s="1">
        <v>19</v>
      </c>
      <c r="T160" s="1">
        <v>31</v>
      </c>
      <c r="U160" s="1">
        <v>30</v>
      </c>
      <c r="V160" s="1">
        <v>20</v>
      </c>
      <c r="W160" s="1">
        <v>13</v>
      </c>
      <c r="X160" s="3">
        <f t="shared" si="54"/>
        <v>289.2857142857143</v>
      </c>
      <c r="Y160" s="3">
        <f t="shared" si="55"/>
        <v>59.25925925925925</v>
      </c>
      <c r="Z160" s="3">
        <f t="shared" si="68"/>
        <v>108.33333333333333</v>
      </c>
      <c r="AA160" s="3">
        <f t="shared" si="68"/>
        <v>176.9230769230769</v>
      </c>
      <c r="AB160" s="3">
        <f t="shared" si="61"/>
        <v>42.391304347826086</v>
      </c>
      <c r="AC160" s="3">
        <f>N160/M160*100</f>
        <v>125.64102564102564</v>
      </c>
      <c r="AD160" s="3">
        <f t="shared" si="49"/>
        <v>77.55102040816327</v>
      </c>
      <c r="AE160" s="3">
        <f t="shared" si="50"/>
        <v>150</v>
      </c>
      <c r="AF160" s="3">
        <f t="shared" si="57"/>
        <v>115.78947368421053</v>
      </c>
      <c r="AG160" s="3">
        <f t="shared" si="58"/>
        <v>109.09090909090908</v>
      </c>
      <c r="AH160" s="3">
        <f t="shared" si="59"/>
        <v>26.38888888888889</v>
      </c>
      <c r="AI160" s="3">
        <f t="shared" si="60"/>
        <v>163.1578947368421</v>
      </c>
      <c r="AJ160" s="3">
        <f t="shared" si="66"/>
        <v>96.7741935483871</v>
      </c>
      <c r="AK160" s="3">
        <f t="shared" si="67"/>
        <v>66.66666666666666</v>
      </c>
      <c r="AL160" s="3">
        <f t="shared" si="67"/>
        <v>65</v>
      </c>
    </row>
    <row r="161" spans="1:38" ht="12.75">
      <c r="A161" s="22">
        <v>87</v>
      </c>
      <c r="B161" s="1" t="s">
        <v>35</v>
      </c>
      <c r="C161" s="25" t="s">
        <v>13</v>
      </c>
      <c r="D161" s="25">
        <v>744.3</v>
      </c>
      <c r="E161" s="25">
        <v>933.7</v>
      </c>
      <c r="F161" s="25">
        <v>954.6</v>
      </c>
      <c r="G161" s="25">
        <v>767.8</v>
      </c>
      <c r="H161" s="3">
        <v>744.6</v>
      </c>
      <c r="I161" s="1">
        <v>790.2</v>
      </c>
      <c r="J161" s="3">
        <v>744.6</v>
      </c>
      <c r="K161" s="3">
        <v>1717.1</v>
      </c>
      <c r="L161" s="3">
        <v>3319.4</v>
      </c>
      <c r="M161" s="3">
        <v>4027</v>
      </c>
      <c r="N161" s="3">
        <v>4255.1</v>
      </c>
      <c r="O161" s="3">
        <v>4610.6</v>
      </c>
      <c r="P161" s="3">
        <v>5111.6</v>
      </c>
      <c r="Q161" s="3">
        <v>5054.3</v>
      </c>
      <c r="R161" s="3">
        <v>5181.3</v>
      </c>
      <c r="S161" s="3">
        <v>5454.9</v>
      </c>
      <c r="T161" s="3">
        <v>6366.8</v>
      </c>
      <c r="U161" s="3">
        <v>6213.7</v>
      </c>
      <c r="V161" s="3">
        <v>6249.5</v>
      </c>
      <c r="W161" s="3">
        <v>6479.6</v>
      </c>
      <c r="X161" s="3">
        <f t="shared" si="54"/>
        <v>106.12409347300564</v>
      </c>
      <c r="Y161" s="3">
        <f t="shared" si="55"/>
        <v>94.22930903568717</v>
      </c>
      <c r="Z161" s="3">
        <f t="shared" si="68"/>
        <v>230.60703733548215</v>
      </c>
      <c r="AA161" s="3">
        <f t="shared" si="68"/>
        <v>193.3143090093763</v>
      </c>
      <c r="AB161" s="3">
        <f t="shared" si="61"/>
        <v>121.31710550099415</v>
      </c>
      <c r="AC161" s="3">
        <f>N161/M161*100</f>
        <v>105.6642662031289</v>
      </c>
      <c r="AD161" s="3">
        <f t="shared" si="49"/>
        <v>108.3546802660337</v>
      </c>
      <c r="AE161" s="3">
        <f t="shared" si="50"/>
        <v>110.86626469439986</v>
      </c>
      <c r="AF161" s="3">
        <f t="shared" si="57"/>
        <v>98.87902026762657</v>
      </c>
      <c r="AG161" s="3">
        <f t="shared" si="58"/>
        <v>102.5127119482421</v>
      </c>
      <c r="AH161" s="3">
        <f t="shared" si="59"/>
        <v>105.28052805280528</v>
      </c>
      <c r="AI161" s="3">
        <f t="shared" si="60"/>
        <v>116.71708005646302</v>
      </c>
      <c r="AJ161" s="3">
        <f t="shared" si="66"/>
        <v>97.59533831752213</v>
      </c>
      <c r="AK161" s="3">
        <f t="shared" si="67"/>
        <v>100.57614625746334</v>
      </c>
      <c r="AL161" s="3">
        <f t="shared" si="67"/>
        <v>103.68189455156414</v>
      </c>
    </row>
    <row r="162" spans="1:38" ht="12.75">
      <c r="A162" s="22">
        <v>88</v>
      </c>
      <c r="B162" s="1" t="s">
        <v>36</v>
      </c>
      <c r="C162" s="25" t="s">
        <v>13</v>
      </c>
      <c r="D162" s="25">
        <v>689.4</v>
      </c>
      <c r="E162" s="25">
        <v>831.2</v>
      </c>
      <c r="F162" s="25">
        <v>927.9</v>
      </c>
      <c r="G162" s="25">
        <v>792.2</v>
      </c>
      <c r="H162" s="3">
        <v>745.3</v>
      </c>
      <c r="I162" s="1">
        <v>800.1</v>
      </c>
      <c r="J162" s="3">
        <v>949</v>
      </c>
      <c r="K162" s="3">
        <v>1717.1</v>
      </c>
      <c r="L162" s="3">
        <v>3319.3</v>
      </c>
      <c r="M162" s="3">
        <v>4035.5</v>
      </c>
      <c r="N162" s="3">
        <v>4254.9</v>
      </c>
      <c r="O162" s="3">
        <v>4609.7</v>
      </c>
      <c r="P162" s="3">
        <v>5113</v>
      </c>
      <c r="Q162" s="3">
        <v>5054</v>
      </c>
      <c r="R162" s="3">
        <v>5181.3</v>
      </c>
      <c r="S162" s="3">
        <v>5454.9</v>
      </c>
      <c r="T162" s="3">
        <v>6366.8</v>
      </c>
      <c r="U162" s="3">
        <v>6213.7</v>
      </c>
      <c r="V162" s="3">
        <v>6249.5</v>
      </c>
      <c r="W162" s="3">
        <v>6179.6</v>
      </c>
      <c r="X162" s="3">
        <f t="shared" si="54"/>
        <v>107.35274386153229</v>
      </c>
      <c r="Y162" s="3">
        <f t="shared" si="55"/>
        <v>118.61017372828395</v>
      </c>
      <c r="Z162" s="3">
        <f t="shared" si="68"/>
        <v>180.93782929399367</v>
      </c>
      <c r="AA162" s="3">
        <f t="shared" si="68"/>
        <v>193.30848523673637</v>
      </c>
      <c r="AB162" s="3">
        <f t="shared" si="61"/>
        <v>121.57683849004309</v>
      </c>
      <c r="AC162" s="3">
        <f>N162/M162*100</f>
        <v>105.43674885392144</v>
      </c>
      <c r="AD162" s="3">
        <f t="shared" si="49"/>
        <v>108.3386213542034</v>
      </c>
      <c r="AE162" s="3">
        <f t="shared" si="50"/>
        <v>110.91828101611819</v>
      </c>
      <c r="AF162" s="3">
        <f t="shared" si="57"/>
        <v>98.84607862311753</v>
      </c>
      <c r="AG162" s="3">
        <f t="shared" si="58"/>
        <v>102.51879699248121</v>
      </c>
      <c r="AH162" s="3">
        <f t="shared" si="59"/>
        <v>105.28052805280528</v>
      </c>
      <c r="AI162" s="3">
        <f t="shared" si="60"/>
        <v>116.71708005646302</v>
      </c>
      <c r="AJ162" s="3">
        <f t="shared" si="66"/>
        <v>97.59533831752213</v>
      </c>
      <c r="AK162" s="3">
        <f t="shared" si="67"/>
        <v>100.57614625746334</v>
      </c>
      <c r="AL162" s="3">
        <f t="shared" si="67"/>
        <v>98.88151052084167</v>
      </c>
    </row>
    <row r="163" spans="1:37" ht="12.75">
      <c r="A163" s="22">
        <v>89</v>
      </c>
      <c r="B163" s="1" t="s">
        <v>35</v>
      </c>
      <c r="C163" s="25"/>
      <c r="D163" s="25"/>
      <c r="E163" s="25"/>
      <c r="F163" s="25"/>
      <c r="G163" s="25"/>
      <c r="H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8" ht="12.75">
      <c r="A164" s="22"/>
      <c r="B164" s="1" t="s">
        <v>37</v>
      </c>
      <c r="C164" s="25" t="s">
        <v>13</v>
      </c>
      <c r="D164" s="25">
        <v>136.7</v>
      </c>
      <c r="E164" s="25">
        <v>130.5</v>
      </c>
      <c r="F164" s="25">
        <v>146.3</v>
      </c>
      <c r="G164" s="25">
        <v>110.9</v>
      </c>
      <c r="H164" s="3">
        <v>314.3</v>
      </c>
      <c r="I164" s="1">
        <v>243.5</v>
      </c>
      <c r="J164" s="3">
        <v>337.1</v>
      </c>
      <c r="K164" s="3">
        <v>654.2</v>
      </c>
      <c r="L164" s="3">
        <v>2019.4</v>
      </c>
      <c r="M164" s="3">
        <v>2400.8</v>
      </c>
      <c r="N164" s="3">
        <v>2476.3</v>
      </c>
      <c r="O164" s="3">
        <v>1675.7</v>
      </c>
      <c r="P164" s="3">
        <v>1643.4</v>
      </c>
      <c r="Q164" s="3">
        <v>1615.3</v>
      </c>
      <c r="R164" s="3">
        <v>1692.4</v>
      </c>
      <c r="S164" s="3">
        <v>2000.3</v>
      </c>
      <c r="T164" s="3">
        <v>2357.2</v>
      </c>
      <c r="U164" s="3">
        <v>2243.3</v>
      </c>
      <c r="V164" s="3">
        <v>2356</v>
      </c>
      <c r="W164" s="3">
        <v>2211.9</v>
      </c>
      <c r="X164" s="3">
        <f t="shared" si="54"/>
        <v>77.47375119312758</v>
      </c>
      <c r="Y164" s="3">
        <f t="shared" si="55"/>
        <v>138.4394250513347</v>
      </c>
      <c r="Z164" s="3">
        <f>K164/J164*100</f>
        <v>194.0670424206467</v>
      </c>
      <c r="AA164" s="3">
        <f>L164/K164*100</f>
        <v>308.6823601345154</v>
      </c>
      <c r="AB164" s="3">
        <f t="shared" si="61"/>
        <v>118.88679805882936</v>
      </c>
      <c r="AC164" s="3">
        <f>N164/M164*100</f>
        <v>103.14478507164277</v>
      </c>
      <c r="AD164" s="3">
        <f t="shared" si="49"/>
        <v>67.66950692565521</v>
      </c>
      <c r="AE164" s="3">
        <f t="shared" si="50"/>
        <v>98.07244733544191</v>
      </c>
      <c r="AF164" s="3">
        <f t="shared" si="57"/>
        <v>98.29013021784105</v>
      </c>
      <c r="AG164" s="3">
        <f t="shared" si="58"/>
        <v>104.77310716275616</v>
      </c>
      <c r="AH164" s="3">
        <f t="shared" si="59"/>
        <v>118.19309855826046</v>
      </c>
      <c r="AI164" s="3">
        <f t="shared" si="60"/>
        <v>117.84232365145229</v>
      </c>
      <c r="AJ164" s="3">
        <f t="shared" si="66"/>
        <v>95.16799592737148</v>
      </c>
      <c r="AK164" s="3">
        <f t="shared" si="67"/>
        <v>105.02384879418713</v>
      </c>
      <c r="AL164" s="3">
        <f t="shared" si="67"/>
        <v>93.88370118845502</v>
      </c>
    </row>
    <row r="165" spans="1:37" ht="12.75">
      <c r="A165" s="22">
        <v>90</v>
      </c>
      <c r="B165" s="1" t="s">
        <v>38</v>
      </c>
      <c r="C165" s="25"/>
      <c r="D165" s="25"/>
      <c r="E165" s="25"/>
      <c r="F165" s="25"/>
      <c r="G165" s="25"/>
      <c r="H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8" ht="12.75">
      <c r="A166" s="22"/>
      <c r="B166" s="1" t="s">
        <v>39</v>
      </c>
      <c r="C166" s="25" t="s">
        <v>115</v>
      </c>
      <c r="D166" s="25">
        <v>95.5</v>
      </c>
      <c r="E166" s="25">
        <v>67.7</v>
      </c>
      <c r="F166" s="25">
        <v>121.9</v>
      </c>
      <c r="G166" s="25">
        <v>115.6</v>
      </c>
      <c r="H166" s="3">
        <v>75.5</v>
      </c>
      <c r="I166" s="1">
        <v>68.4</v>
      </c>
      <c r="J166" s="3">
        <v>72.1</v>
      </c>
      <c r="K166" s="3">
        <v>77</v>
      </c>
      <c r="L166" s="3">
        <v>77.5</v>
      </c>
      <c r="M166" s="3">
        <v>77.4</v>
      </c>
      <c r="N166" s="3">
        <v>78.6</v>
      </c>
      <c r="O166" s="3">
        <v>81.6</v>
      </c>
      <c r="P166" s="3">
        <v>81.7</v>
      </c>
      <c r="Q166" s="3">
        <v>82.9</v>
      </c>
      <c r="R166" s="3">
        <v>83.3</v>
      </c>
      <c r="S166" s="3">
        <v>83.8</v>
      </c>
      <c r="T166" s="3">
        <v>86.4</v>
      </c>
      <c r="U166" s="3">
        <v>88.3</v>
      </c>
      <c r="V166" s="3">
        <v>107</v>
      </c>
      <c r="W166" s="3">
        <v>112.6</v>
      </c>
      <c r="X166" s="3">
        <f t="shared" si="54"/>
        <v>90.59602649006622</v>
      </c>
      <c r="Y166" s="3">
        <f t="shared" si="55"/>
        <v>105.40935672514618</v>
      </c>
      <c r="Z166" s="3">
        <f aca="true" t="shared" si="69" ref="Z166:AA172">K166/J166*100</f>
        <v>106.79611650485438</v>
      </c>
      <c r="AA166" s="3">
        <f t="shared" si="69"/>
        <v>100.64935064935065</v>
      </c>
      <c r="AB166" s="3">
        <f t="shared" si="61"/>
        <v>99.87096774193549</v>
      </c>
      <c r="AC166" s="3">
        <f>N166/M166*100</f>
        <v>101.5503875968992</v>
      </c>
      <c r="AD166" s="3">
        <f t="shared" si="49"/>
        <v>103.81679389312977</v>
      </c>
      <c r="AE166" s="3">
        <f t="shared" si="50"/>
        <v>100.12254901960785</v>
      </c>
      <c r="AF166" s="3">
        <f t="shared" si="57"/>
        <v>101.46878824969401</v>
      </c>
      <c r="AG166" s="3">
        <f t="shared" si="58"/>
        <v>100.48250904704463</v>
      </c>
      <c r="AH166" s="3">
        <f t="shared" si="59"/>
        <v>100.6002400960384</v>
      </c>
      <c r="AI166" s="3">
        <f t="shared" si="60"/>
        <v>103.10262529832937</v>
      </c>
      <c r="AJ166" s="3">
        <f t="shared" si="66"/>
        <v>102.19907407407408</v>
      </c>
      <c r="AK166" s="3">
        <f t="shared" si="67"/>
        <v>121.17780294450738</v>
      </c>
      <c r="AL166" s="3">
        <f t="shared" si="67"/>
        <v>105.23364485981308</v>
      </c>
    </row>
    <row r="167" spans="1:38" ht="12.75">
      <c r="A167" s="22"/>
      <c r="B167" s="1" t="s">
        <v>40</v>
      </c>
      <c r="C167" s="25" t="s">
        <v>115</v>
      </c>
      <c r="D167" s="25">
        <v>88.4</v>
      </c>
      <c r="E167" s="25">
        <v>70.3</v>
      </c>
      <c r="F167" s="25">
        <v>49</v>
      </c>
      <c r="G167" s="25">
        <v>56.5</v>
      </c>
      <c r="H167" s="3">
        <v>31.6</v>
      </c>
      <c r="I167" s="1">
        <v>34.4</v>
      </c>
      <c r="J167" s="3">
        <v>27</v>
      </c>
      <c r="K167" s="3">
        <v>20.4</v>
      </c>
      <c r="L167" s="3">
        <v>23.9</v>
      </c>
      <c r="M167" s="3">
        <v>23.5</v>
      </c>
      <c r="N167" s="3">
        <v>23.1</v>
      </c>
      <c r="O167" s="3">
        <v>32.9</v>
      </c>
      <c r="P167" s="3">
        <v>33.6</v>
      </c>
      <c r="Q167" s="3">
        <v>43.2</v>
      </c>
      <c r="R167" s="3">
        <v>45</v>
      </c>
      <c r="S167" s="3">
        <v>46.4</v>
      </c>
      <c r="T167" s="3">
        <v>58</v>
      </c>
      <c r="U167" s="3">
        <v>58.5</v>
      </c>
      <c r="V167" s="3">
        <v>73.5</v>
      </c>
      <c r="W167" s="3">
        <v>99.9</v>
      </c>
      <c r="X167" s="3">
        <f t="shared" si="54"/>
        <v>108.86075949367087</v>
      </c>
      <c r="Y167" s="3">
        <f t="shared" si="55"/>
        <v>78.48837209302326</v>
      </c>
      <c r="Z167" s="3">
        <f t="shared" si="69"/>
        <v>75.55555555555556</v>
      </c>
      <c r="AA167" s="3">
        <f t="shared" si="69"/>
        <v>117.15686274509804</v>
      </c>
      <c r="AB167" s="3">
        <f t="shared" si="61"/>
        <v>98.32635983263599</v>
      </c>
      <c r="AC167" s="3">
        <f>N167/M167*100</f>
        <v>98.29787234042554</v>
      </c>
      <c r="AD167" s="3">
        <f t="shared" si="49"/>
        <v>142.4242424242424</v>
      </c>
      <c r="AE167" s="3">
        <f t="shared" si="50"/>
        <v>102.1276595744681</v>
      </c>
      <c r="AF167" s="3">
        <f t="shared" si="57"/>
        <v>128.57142857142858</v>
      </c>
      <c r="AG167" s="3">
        <f t="shared" si="58"/>
        <v>104.16666666666666</v>
      </c>
      <c r="AH167" s="3">
        <f t="shared" si="59"/>
        <v>103.11111111111111</v>
      </c>
      <c r="AI167" s="3">
        <f t="shared" si="60"/>
        <v>125</v>
      </c>
      <c r="AJ167" s="3">
        <f t="shared" si="66"/>
        <v>100.86206896551724</v>
      </c>
      <c r="AK167" s="3">
        <f t="shared" si="67"/>
        <v>125.64102564102564</v>
      </c>
      <c r="AL167" s="3">
        <f t="shared" si="67"/>
        <v>135.9183673469388</v>
      </c>
    </row>
    <row r="168" spans="1:38" ht="12.75">
      <c r="A168" s="22"/>
      <c r="B168" s="1" t="s">
        <v>41</v>
      </c>
      <c r="C168" s="25" t="s">
        <v>119</v>
      </c>
      <c r="D168" s="25">
        <v>79.3</v>
      </c>
      <c r="E168" s="25">
        <v>134.3</v>
      </c>
      <c r="F168" s="25">
        <v>118.9</v>
      </c>
      <c r="G168" s="25">
        <v>57.2</v>
      </c>
      <c r="H168" s="3">
        <v>31.6</v>
      </c>
      <c r="I168" s="1">
        <v>16.5</v>
      </c>
      <c r="J168" s="3">
        <v>40.4</v>
      </c>
      <c r="K168" s="3">
        <v>47.5</v>
      </c>
      <c r="L168" s="3">
        <v>24.3</v>
      </c>
      <c r="M168" s="3">
        <v>20.5</v>
      </c>
      <c r="N168" s="3">
        <v>23.1</v>
      </c>
      <c r="O168" s="3">
        <v>20.4</v>
      </c>
      <c r="P168" s="3">
        <v>18.1</v>
      </c>
      <c r="Q168" s="3">
        <v>5.2</v>
      </c>
      <c r="R168" s="3">
        <v>6.3</v>
      </c>
      <c r="S168" s="3">
        <v>7</v>
      </c>
      <c r="T168" s="3">
        <v>2.1</v>
      </c>
      <c r="U168" s="3">
        <v>0</v>
      </c>
      <c r="V168" s="3">
        <v>0</v>
      </c>
      <c r="W168" s="3">
        <v>0</v>
      </c>
      <c r="X168" s="3">
        <f t="shared" si="54"/>
        <v>52.21518987341772</v>
      </c>
      <c r="Y168" s="3">
        <f t="shared" si="55"/>
        <v>244.84848484848482</v>
      </c>
      <c r="Z168" s="3">
        <f t="shared" si="69"/>
        <v>117.57425742574257</v>
      </c>
      <c r="AA168" s="3">
        <f t="shared" si="69"/>
        <v>51.1578947368421</v>
      </c>
      <c r="AB168" s="3">
        <f t="shared" si="61"/>
        <v>84.36213991769547</v>
      </c>
      <c r="AC168" s="3">
        <f>N168/M168*100</f>
        <v>112.6829268292683</v>
      </c>
      <c r="AD168" s="3">
        <f t="shared" si="49"/>
        <v>88.3116883116883</v>
      </c>
      <c r="AE168" s="3">
        <f t="shared" si="50"/>
        <v>88.72549019607845</v>
      </c>
      <c r="AF168" s="3">
        <f t="shared" si="57"/>
        <v>28.7292817679558</v>
      </c>
      <c r="AG168" s="3">
        <f t="shared" si="58"/>
        <v>121.15384615384615</v>
      </c>
      <c r="AH168" s="3">
        <f t="shared" si="59"/>
        <v>111.11111111111111</v>
      </c>
      <c r="AI168" s="3">
        <f t="shared" si="60"/>
        <v>30</v>
      </c>
      <c r="AJ168" s="3">
        <f t="shared" si="66"/>
        <v>0</v>
      </c>
      <c r="AK168" s="3"/>
      <c r="AL168" s="3"/>
    </row>
    <row r="169" spans="1:37" s="2" customFormat="1" ht="12.75">
      <c r="A169" s="16"/>
      <c r="B169" s="10" t="s">
        <v>138</v>
      </c>
      <c r="C169" s="10">
        <v>1</v>
      </c>
      <c r="D169" s="10">
        <v>2</v>
      </c>
      <c r="E169" s="10">
        <v>3</v>
      </c>
      <c r="F169" s="10">
        <v>4</v>
      </c>
      <c r="G169" s="10">
        <v>5</v>
      </c>
      <c r="H169" s="10">
        <v>6</v>
      </c>
      <c r="I169" s="10">
        <v>7</v>
      </c>
      <c r="J169" s="10">
        <v>8</v>
      </c>
      <c r="K169" s="10">
        <v>9</v>
      </c>
      <c r="L169" s="10">
        <v>10</v>
      </c>
      <c r="M169" s="10">
        <v>11</v>
      </c>
      <c r="N169" s="10">
        <v>12</v>
      </c>
      <c r="O169" s="10">
        <v>13</v>
      </c>
      <c r="P169" s="10">
        <v>14</v>
      </c>
      <c r="Q169" s="10">
        <v>15</v>
      </c>
      <c r="R169" s="10">
        <v>16</v>
      </c>
      <c r="S169" s="10">
        <v>17</v>
      </c>
      <c r="T169" s="10">
        <v>18</v>
      </c>
      <c r="U169" s="10">
        <v>19</v>
      </c>
      <c r="V169" s="10">
        <v>20</v>
      </c>
      <c r="W169" s="10">
        <v>21</v>
      </c>
      <c r="X169" s="10"/>
      <c r="Y169" s="10"/>
      <c r="Z169" s="16"/>
      <c r="AA169" s="30"/>
      <c r="AB169" s="30"/>
      <c r="AC169" s="30"/>
      <c r="AD169" s="16"/>
      <c r="AE169" s="16"/>
      <c r="AF169" s="16"/>
      <c r="AG169" s="16"/>
      <c r="AH169" s="16"/>
      <c r="AI169" s="16"/>
      <c r="AJ169" s="31"/>
      <c r="AK169" s="31"/>
    </row>
    <row r="170" spans="1:38" s="2" customFormat="1" ht="12.75">
      <c r="A170" s="22"/>
      <c r="B170" s="2" t="s">
        <v>42</v>
      </c>
      <c r="C170" s="33" t="s">
        <v>110</v>
      </c>
      <c r="D170" s="33">
        <v>1068</v>
      </c>
      <c r="E170" s="33">
        <v>1070</v>
      </c>
      <c r="F170" s="33">
        <v>1580</v>
      </c>
      <c r="G170" s="33">
        <v>2465</v>
      </c>
      <c r="H170" s="2">
        <v>1848</v>
      </c>
      <c r="I170" s="2">
        <v>1627</v>
      </c>
      <c r="J170" s="5">
        <v>355</v>
      </c>
      <c r="K170" s="5">
        <v>1269.6</v>
      </c>
      <c r="L170" s="5">
        <v>655</v>
      </c>
      <c r="M170" s="5">
        <v>446</v>
      </c>
      <c r="N170" s="5">
        <v>625</v>
      </c>
      <c r="O170" s="5">
        <v>542</v>
      </c>
      <c r="P170" s="5">
        <v>248.2</v>
      </c>
      <c r="Q170" s="5">
        <v>241</v>
      </c>
      <c r="R170" s="5">
        <v>950</v>
      </c>
      <c r="S170" s="5">
        <v>1305</v>
      </c>
      <c r="T170" s="5">
        <v>1229.9</v>
      </c>
      <c r="U170" s="5">
        <v>527</v>
      </c>
      <c r="V170" s="5">
        <v>761.7</v>
      </c>
      <c r="W170" s="5">
        <v>245.8</v>
      </c>
      <c r="X170" s="3">
        <f t="shared" si="54"/>
        <v>88.04112554112554</v>
      </c>
      <c r="Y170" s="3">
        <f t="shared" si="55"/>
        <v>21.819299323909036</v>
      </c>
      <c r="Z170" s="3">
        <f t="shared" si="69"/>
        <v>357.6338028169014</v>
      </c>
      <c r="AA170" s="3">
        <f t="shared" si="69"/>
        <v>51.59105229993699</v>
      </c>
      <c r="AB170" s="3">
        <f t="shared" si="61"/>
        <v>68.09160305343511</v>
      </c>
      <c r="AC170" s="3">
        <f>N170/M170*100</f>
        <v>140.13452914798205</v>
      </c>
      <c r="AD170" s="3">
        <f t="shared" si="49"/>
        <v>86.72</v>
      </c>
      <c r="AE170" s="3">
        <f t="shared" si="50"/>
        <v>45.79335793357933</v>
      </c>
      <c r="AF170" s="3">
        <f t="shared" si="57"/>
        <v>97.09911361804996</v>
      </c>
      <c r="AG170" s="3">
        <f t="shared" si="58"/>
        <v>394.19087136929465</v>
      </c>
      <c r="AH170" s="3">
        <f t="shared" si="59"/>
        <v>137.3684210526316</v>
      </c>
      <c r="AI170" s="3">
        <f t="shared" si="60"/>
        <v>94.24521072796935</v>
      </c>
      <c r="AJ170" s="3">
        <f t="shared" si="66"/>
        <v>42.84901211480608</v>
      </c>
      <c r="AK170" s="5">
        <f t="shared" si="66"/>
        <v>144.5351043643264</v>
      </c>
      <c r="AL170" s="3">
        <f t="shared" si="66"/>
        <v>32.26992254168308</v>
      </c>
    </row>
    <row r="171" spans="1:38" s="2" customFormat="1" ht="12.75">
      <c r="A171" s="32"/>
      <c r="B171" s="2" t="s">
        <v>43</v>
      </c>
      <c r="C171" s="33" t="s">
        <v>111</v>
      </c>
      <c r="D171" s="33">
        <v>16719</v>
      </c>
      <c r="E171" s="33">
        <v>12029</v>
      </c>
      <c r="F171" s="33">
        <v>2835</v>
      </c>
      <c r="G171" s="33">
        <v>1500</v>
      </c>
      <c r="H171" s="2">
        <v>7000</v>
      </c>
      <c r="I171" s="2">
        <v>4500</v>
      </c>
      <c r="J171" s="5">
        <v>5000</v>
      </c>
      <c r="K171" s="5">
        <v>1510</v>
      </c>
      <c r="L171" s="5">
        <v>770</v>
      </c>
      <c r="M171" s="5">
        <v>2700</v>
      </c>
      <c r="N171" s="37">
        <v>0</v>
      </c>
      <c r="O171" s="37">
        <v>712</v>
      </c>
      <c r="P171" s="37">
        <v>550</v>
      </c>
      <c r="Q171" s="37">
        <v>8600</v>
      </c>
      <c r="R171" s="37">
        <v>3450</v>
      </c>
      <c r="S171" s="37">
        <v>950</v>
      </c>
      <c r="T171" s="37">
        <v>2690</v>
      </c>
      <c r="U171" s="37">
        <v>345</v>
      </c>
      <c r="V171" s="37">
        <v>60</v>
      </c>
      <c r="W171" s="37">
        <v>0</v>
      </c>
      <c r="X171" s="3">
        <f t="shared" si="54"/>
        <v>64.28571428571429</v>
      </c>
      <c r="Y171" s="3">
        <f t="shared" si="55"/>
        <v>111.11111111111111</v>
      </c>
      <c r="Z171" s="3">
        <f t="shared" si="69"/>
        <v>30.2</v>
      </c>
      <c r="AA171" s="3">
        <f t="shared" si="69"/>
        <v>50.993377483443716</v>
      </c>
      <c r="AB171" s="3">
        <f t="shared" si="61"/>
        <v>350.64935064935065</v>
      </c>
      <c r="AC171" s="3">
        <f aca="true" t="shared" si="70" ref="AC171:AC183">N171/M171*100</f>
        <v>0</v>
      </c>
      <c r="AD171" s="3"/>
      <c r="AE171" s="3">
        <f t="shared" si="50"/>
        <v>77.24719101123596</v>
      </c>
      <c r="AF171" s="3">
        <f t="shared" si="57"/>
        <v>1563.6363636363637</v>
      </c>
      <c r="AG171" s="3">
        <f t="shared" si="58"/>
        <v>40.116279069767444</v>
      </c>
      <c r="AH171" s="3">
        <f t="shared" si="59"/>
        <v>27.536231884057973</v>
      </c>
      <c r="AI171" s="3">
        <f t="shared" si="60"/>
        <v>283.1578947368421</v>
      </c>
      <c r="AJ171" s="3">
        <f t="shared" si="66"/>
        <v>12.825278810408921</v>
      </c>
      <c r="AK171" s="5">
        <f t="shared" si="66"/>
        <v>17.391304347826086</v>
      </c>
      <c r="AL171" s="3">
        <f t="shared" si="66"/>
        <v>0</v>
      </c>
    </row>
    <row r="172" spans="1:37" s="2" customFormat="1" ht="12.75">
      <c r="A172" s="1"/>
      <c r="B172" s="2" t="s">
        <v>44</v>
      </c>
      <c r="C172" s="33" t="s">
        <v>72</v>
      </c>
      <c r="D172" s="33">
        <v>20.6</v>
      </c>
      <c r="E172" s="33">
        <v>65.5</v>
      </c>
      <c r="F172" s="33">
        <v>20.4</v>
      </c>
      <c r="G172" s="33">
        <v>21.8</v>
      </c>
      <c r="H172" s="2">
        <v>38.5</v>
      </c>
      <c r="I172" s="2">
        <v>5.8</v>
      </c>
      <c r="J172" s="5">
        <v>5.6</v>
      </c>
      <c r="K172" s="5">
        <v>4.7</v>
      </c>
      <c r="L172" s="5">
        <v>7.6</v>
      </c>
      <c r="M172" s="5">
        <v>5.4</v>
      </c>
      <c r="N172" s="5">
        <v>5.6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3">
        <f>I172/H172*100</f>
        <v>15.064935064935064</v>
      </c>
      <c r="Y172" s="5">
        <f>J172/H172*100</f>
        <v>14.545454545454545</v>
      </c>
      <c r="Z172" s="5">
        <f t="shared" si="69"/>
        <v>83.92857142857144</v>
      </c>
      <c r="AA172" s="3">
        <f t="shared" si="69"/>
        <v>161.70212765957444</v>
      </c>
      <c r="AB172" s="3">
        <f t="shared" si="61"/>
        <v>71.05263157894738</v>
      </c>
      <c r="AC172" s="3">
        <f t="shared" si="70"/>
        <v>103.7037037037037</v>
      </c>
      <c r="AD172" s="3"/>
      <c r="AE172" s="3"/>
      <c r="AF172" s="3"/>
      <c r="AG172" s="3"/>
      <c r="AH172" s="3"/>
      <c r="AI172" s="3"/>
      <c r="AJ172" s="3"/>
      <c r="AK172" s="5"/>
    </row>
    <row r="173" spans="1:38" s="2" customFormat="1" ht="12.75">
      <c r="A173" s="32"/>
      <c r="B173" s="2" t="s">
        <v>45</v>
      </c>
      <c r="C173" s="33" t="s">
        <v>112</v>
      </c>
      <c r="D173" s="33">
        <v>784</v>
      </c>
      <c r="E173" s="33">
        <v>700.8</v>
      </c>
      <c r="F173" s="33">
        <v>690.3</v>
      </c>
      <c r="G173" s="33">
        <v>538.6</v>
      </c>
      <c r="H173" s="2">
        <v>756.7</v>
      </c>
      <c r="I173" s="2">
        <v>988.1</v>
      </c>
      <c r="J173" s="5">
        <v>761.6</v>
      </c>
      <c r="K173" s="5">
        <v>800.6</v>
      </c>
      <c r="L173" s="5">
        <v>687.9</v>
      </c>
      <c r="M173" s="5">
        <v>411.8</v>
      </c>
      <c r="N173" s="5">
        <v>655</v>
      </c>
      <c r="O173" s="5">
        <v>1167.8</v>
      </c>
      <c r="P173" s="5">
        <v>1900.8</v>
      </c>
      <c r="Q173" s="5">
        <v>1382.2</v>
      </c>
      <c r="R173" s="5">
        <v>1725.7</v>
      </c>
      <c r="S173" s="5">
        <v>2404.9</v>
      </c>
      <c r="T173" s="5">
        <v>2188.6</v>
      </c>
      <c r="U173" s="5">
        <v>1766</v>
      </c>
      <c r="V173" s="5">
        <v>1813.6</v>
      </c>
      <c r="W173" s="5">
        <v>1881.6</v>
      </c>
      <c r="X173" s="5">
        <f>I173/H173*100</f>
        <v>130.5801506541562</v>
      </c>
      <c r="Y173" s="5">
        <f aca="true" t="shared" si="71" ref="Y173:Y183">J173/I173*100</f>
        <v>77.07721890496913</v>
      </c>
      <c r="Z173" s="5">
        <f aca="true" t="shared" si="72" ref="Z173:Z183">K173/J173*100</f>
        <v>105.12079831932772</v>
      </c>
      <c r="AA173" s="5">
        <f aca="true" t="shared" si="73" ref="AA173:AA183">L173/K173*100</f>
        <v>85.92305770671996</v>
      </c>
      <c r="AB173" s="3">
        <f t="shared" si="61"/>
        <v>59.86335223142899</v>
      </c>
      <c r="AC173" s="3">
        <f t="shared" si="70"/>
        <v>159.0577950461389</v>
      </c>
      <c r="AD173" s="3">
        <f t="shared" si="49"/>
        <v>178.29007633587787</v>
      </c>
      <c r="AE173" s="3">
        <f t="shared" si="50"/>
        <v>162.76759719129987</v>
      </c>
      <c r="AF173" s="3">
        <f t="shared" si="57"/>
        <v>72.71675084175084</v>
      </c>
      <c r="AG173" s="3">
        <f t="shared" si="58"/>
        <v>124.85168571841992</v>
      </c>
      <c r="AH173" s="3">
        <f t="shared" si="59"/>
        <v>139.35794170481543</v>
      </c>
      <c r="AI173" s="3">
        <f t="shared" si="60"/>
        <v>91.0058630296478</v>
      </c>
      <c r="AJ173" s="3">
        <f t="shared" si="66"/>
        <v>80.69085259983552</v>
      </c>
      <c r="AK173" s="5">
        <f t="shared" si="66"/>
        <v>102.69535673839184</v>
      </c>
      <c r="AL173" s="3">
        <f t="shared" si="66"/>
        <v>103.74944861049846</v>
      </c>
    </row>
    <row r="174" spans="1:61" s="2" customFormat="1" ht="12.75">
      <c r="A174" s="32"/>
      <c r="B174" s="1" t="s">
        <v>46</v>
      </c>
      <c r="C174" s="25" t="s">
        <v>113</v>
      </c>
      <c r="D174" s="25"/>
      <c r="E174" s="25"/>
      <c r="F174" s="25"/>
      <c r="G174" s="25"/>
      <c r="H174" s="1">
        <v>110.6</v>
      </c>
      <c r="I174" s="1">
        <v>118.9</v>
      </c>
      <c r="J174" s="3">
        <v>143.9</v>
      </c>
      <c r="K174" s="3">
        <v>132.7</v>
      </c>
      <c r="L174" s="3">
        <v>117.5</v>
      </c>
      <c r="M174" s="3">
        <v>144.2</v>
      </c>
      <c r="N174" s="3">
        <v>203.6</v>
      </c>
      <c r="O174" s="3">
        <v>191.8</v>
      </c>
      <c r="P174" s="3">
        <v>207</v>
      </c>
      <c r="Q174" s="3">
        <v>242.3</v>
      </c>
      <c r="R174" s="3">
        <v>241.3</v>
      </c>
      <c r="S174" s="3">
        <v>280.3</v>
      </c>
      <c r="T174" s="3">
        <v>282.9</v>
      </c>
      <c r="U174" s="3">
        <v>301.5</v>
      </c>
      <c r="V174" s="3">
        <v>303.6</v>
      </c>
      <c r="W174" s="3">
        <v>284.6</v>
      </c>
      <c r="X174" s="3">
        <f>I174/H174*100</f>
        <v>107.50452079566004</v>
      </c>
      <c r="Y174" s="3">
        <f t="shared" si="71"/>
        <v>121.0260723296888</v>
      </c>
      <c r="Z174" s="3">
        <f t="shared" si="72"/>
        <v>92.2168172341904</v>
      </c>
      <c r="AA174" s="3">
        <f t="shared" si="73"/>
        <v>88.54559155990958</v>
      </c>
      <c r="AB174" s="3">
        <f t="shared" si="61"/>
        <v>122.72340425531914</v>
      </c>
      <c r="AC174" s="3">
        <f t="shared" si="70"/>
        <v>141.19278779472955</v>
      </c>
      <c r="AD174" s="3">
        <f aca="true" t="shared" si="74" ref="AD174:AD183">+O174/N174*100</f>
        <v>94.20432220039294</v>
      </c>
      <c r="AE174" s="3">
        <f aca="true" t="shared" si="75" ref="AE174:AE183">+P174/O174*100</f>
        <v>107.92492179353492</v>
      </c>
      <c r="AF174" s="3">
        <f t="shared" si="57"/>
        <v>117.05314009661836</v>
      </c>
      <c r="AG174" s="3">
        <f t="shared" si="58"/>
        <v>99.58728848534875</v>
      </c>
      <c r="AH174" s="3">
        <f t="shared" si="59"/>
        <v>116.16245337753834</v>
      </c>
      <c r="AI174" s="3">
        <f t="shared" si="60"/>
        <v>100.92757759543345</v>
      </c>
      <c r="AJ174" s="3">
        <f t="shared" si="66"/>
        <v>106.57476139978792</v>
      </c>
      <c r="AK174" s="5">
        <f t="shared" si="66"/>
        <v>100.69651741293532</v>
      </c>
      <c r="AL174" s="3">
        <f t="shared" si="66"/>
        <v>93.7417654808959</v>
      </c>
      <c r="AZ174" s="5"/>
      <c r="BA174" s="5"/>
      <c r="BB174" s="5"/>
      <c r="BC174" s="5"/>
      <c r="BD174" s="5"/>
      <c r="BE174" s="5"/>
      <c r="BF174" s="5"/>
      <c r="BG174" s="5"/>
      <c r="BH174" s="5"/>
      <c r="BI174" s="5"/>
    </row>
    <row r="175" spans="1:38" s="2" customFormat="1" ht="12.75">
      <c r="A175" s="32"/>
      <c r="B175" s="2" t="s">
        <v>47</v>
      </c>
      <c r="C175" s="33" t="s">
        <v>114</v>
      </c>
      <c r="D175" s="33">
        <v>15</v>
      </c>
      <c r="E175" s="33">
        <v>16.5</v>
      </c>
      <c r="F175" s="33">
        <v>25.5</v>
      </c>
      <c r="G175" s="33">
        <v>20.6</v>
      </c>
      <c r="H175" s="2">
        <v>13.8</v>
      </c>
      <c r="I175" s="1">
        <v>16.2</v>
      </c>
      <c r="J175" s="1">
        <v>16.2</v>
      </c>
      <c r="K175" s="1">
        <v>16.6</v>
      </c>
      <c r="L175" s="1">
        <v>12.6</v>
      </c>
      <c r="M175" s="1">
        <v>14.5</v>
      </c>
      <c r="N175" s="3">
        <v>20</v>
      </c>
      <c r="O175" s="3">
        <v>22</v>
      </c>
      <c r="P175" s="3">
        <v>44.8</v>
      </c>
      <c r="Q175" s="3">
        <v>47.5</v>
      </c>
      <c r="R175" s="3">
        <v>48.5</v>
      </c>
      <c r="S175" s="3">
        <v>58.5</v>
      </c>
      <c r="T175" s="3">
        <v>71.2</v>
      </c>
      <c r="U175" s="3">
        <v>66.8</v>
      </c>
      <c r="V175" s="3">
        <v>63.1</v>
      </c>
      <c r="W175" s="3">
        <v>64.7</v>
      </c>
      <c r="X175" s="3">
        <f>I175/H175*100</f>
        <v>117.39130434782608</v>
      </c>
      <c r="Y175" s="3">
        <f t="shared" si="71"/>
        <v>100</v>
      </c>
      <c r="Z175" s="3">
        <f t="shared" si="72"/>
        <v>102.46913580246914</v>
      </c>
      <c r="AA175" s="3">
        <f t="shared" si="73"/>
        <v>75.90361445783131</v>
      </c>
      <c r="AB175" s="3">
        <f t="shared" si="61"/>
        <v>115.07936507936509</v>
      </c>
      <c r="AC175" s="3">
        <f t="shared" si="70"/>
        <v>137.93103448275863</v>
      </c>
      <c r="AD175" s="3">
        <f t="shared" si="74"/>
        <v>110.00000000000001</v>
      </c>
      <c r="AE175" s="3">
        <f t="shared" si="75"/>
        <v>203.63636363636363</v>
      </c>
      <c r="AF175" s="3">
        <f t="shared" si="57"/>
        <v>106.02678571428572</v>
      </c>
      <c r="AG175" s="3">
        <f t="shared" si="58"/>
        <v>102.10526315789474</v>
      </c>
      <c r="AH175" s="3">
        <f t="shared" si="59"/>
        <v>120.61855670103093</v>
      </c>
      <c r="AI175" s="3">
        <f t="shared" si="60"/>
        <v>121.70940170940172</v>
      </c>
      <c r="AJ175" s="3">
        <f t="shared" si="66"/>
        <v>93.82022471910112</v>
      </c>
      <c r="AK175" s="5">
        <f t="shared" si="66"/>
        <v>94.46107784431138</v>
      </c>
      <c r="AL175" s="3">
        <f t="shared" si="66"/>
        <v>102.53565768621236</v>
      </c>
    </row>
    <row r="176" spans="1:37" s="2" customFormat="1" ht="12.75">
      <c r="A176" s="32"/>
      <c r="B176" s="1" t="s">
        <v>48</v>
      </c>
      <c r="C176" s="25" t="s">
        <v>115</v>
      </c>
      <c r="D176" s="25">
        <v>10.5</v>
      </c>
      <c r="E176" s="25">
        <v>10</v>
      </c>
      <c r="F176" s="25">
        <v>10</v>
      </c>
      <c r="G176" s="25">
        <v>11</v>
      </c>
      <c r="H176" s="3">
        <v>13</v>
      </c>
      <c r="I176" s="3">
        <v>10</v>
      </c>
      <c r="J176" s="3">
        <v>9</v>
      </c>
      <c r="K176" s="3">
        <v>7</v>
      </c>
      <c r="L176" s="3">
        <v>5</v>
      </c>
      <c r="M176" s="3">
        <v>5</v>
      </c>
      <c r="N176" s="3">
        <v>6</v>
      </c>
      <c r="O176" s="3">
        <v>6</v>
      </c>
      <c r="P176" s="3">
        <v>5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f>I176/H176*100</f>
        <v>76.92307692307693</v>
      </c>
      <c r="Y176" s="3">
        <f t="shared" si="71"/>
        <v>90</v>
      </c>
      <c r="Z176" s="3">
        <f t="shared" si="72"/>
        <v>77.77777777777779</v>
      </c>
      <c r="AA176" s="3">
        <f t="shared" si="73"/>
        <v>71.42857142857143</v>
      </c>
      <c r="AB176" s="3">
        <f t="shared" si="61"/>
        <v>100</v>
      </c>
      <c r="AC176" s="3">
        <f t="shared" si="70"/>
        <v>120</v>
      </c>
      <c r="AD176" s="3">
        <f t="shared" si="74"/>
        <v>100</v>
      </c>
      <c r="AE176" s="3">
        <f t="shared" si="75"/>
        <v>83.33333333333334</v>
      </c>
      <c r="AF176" s="3">
        <f t="shared" si="57"/>
        <v>0</v>
      </c>
      <c r="AG176" s="3"/>
      <c r="AH176" s="3"/>
      <c r="AI176" s="3"/>
      <c r="AJ176" s="3"/>
      <c r="AK176" s="5"/>
    </row>
    <row r="177" spans="1:38" s="2" customFormat="1" ht="12.75">
      <c r="A177" s="32">
        <v>91</v>
      </c>
      <c r="B177" s="1" t="s">
        <v>146</v>
      </c>
      <c r="C177" s="25" t="s">
        <v>13</v>
      </c>
      <c r="D177" s="25">
        <v>952.9</v>
      </c>
      <c r="E177" s="25">
        <v>688.3</v>
      </c>
      <c r="F177" s="25">
        <v>1212.2</v>
      </c>
      <c r="G177" s="25">
        <v>743.8</v>
      </c>
      <c r="H177" s="1">
        <v>1459.5</v>
      </c>
      <c r="I177" s="1">
        <v>1063.5</v>
      </c>
      <c r="J177" s="1">
        <v>1013.1</v>
      </c>
      <c r="K177" s="3">
        <v>13330.3</v>
      </c>
      <c r="L177" s="3">
        <v>5134.4</v>
      </c>
      <c r="M177" s="3">
        <v>3620.7</v>
      </c>
      <c r="N177" s="3">
        <v>4691.4</v>
      </c>
      <c r="O177" s="3">
        <v>10058.7</v>
      </c>
      <c r="P177" s="3">
        <v>10064.8</v>
      </c>
      <c r="Q177" s="3">
        <v>24552.1</v>
      </c>
      <c r="R177" s="3">
        <v>44338.3</v>
      </c>
      <c r="S177" s="3">
        <v>68187.8</v>
      </c>
      <c r="T177" s="3">
        <v>10196.2</v>
      </c>
      <c r="U177" s="3">
        <v>9399</v>
      </c>
      <c r="V177" s="3">
        <v>9335.9</v>
      </c>
      <c r="W177" s="3">
        <v>41235.59</v>
      </c>
      <c r="X177" s="3">
        <f aca="true" t="shared" si="76" ref="X177:X183">I177/H177*100</f>
        <v>72.86742034943474</v>
      </c>
      <c r="Y177" s="3">
        <f t="shared" si="71"/>
        <v>95.26093088857546</v>
      </c>
      <c r="Z177" s="39">
        <f t="shared" si="72"/>
        <v>1315.7931102556508</v>
      </c>
      <c r="AA177" s="3">
        <f t="shared" si="73"/>
        <v>38.51676256348319</v>
      </c>
      <c r="AB177" s="3">
        <f t="shared" si="61"/>
        <v>70.5184636958554</v>
      </c>
      <c r="AC177" s="3">
        <f t="shared" si="70"/>
        <v>129.57162979534345</v>
      </c>
      <c r="AD177" s="3">
        <f t="shared" si="74"/>
        <v>214.40721319861876</v>
      </c>
      <c r="AE177" s="3">
        <f t="shared" si="75"/>
        <v>100.06064401960491</v>
      </c>
      <c r="AF177" s="3">
        <f t="shared" si="57"/>
        <v>243.94026706939033</v>
      </c>
      <c r="AG177" s="3">
        <f t="shared" si="58"/>
        <v>180.58862582019464</v>
      </c>
      <c r="AH177" s="3">
        <f t="shared" si="59"/>
        <v>153.78983858199345</v>
      </c>
      <c r="AI177" s="3">
        <f t="shared" si="60"/>
        <v>14.953114780063295</v>
      </c>
      <c r="AJ177" s="3">
        <f t="shared" si="66"/>
        <v>92.18140091406602</v>
      </c>
      <c r="AK177" s="5">
        <f t="shared" si="66"/>
        <v>99.32865198425364</v>
      </c>
      <c r="AL177" s="3">
        <f t="shared" si="66"/>
        <v>441.68842853929453</v>
      </c>
    </row>
    <row r="178" spans="1:38" s="2" customFormat="1" ht="12.75">
      <c r="A178" s="22">
        <v>92</v>
      </c>
      <c r="B178" s="1" t="s">
        <v>49</v>
      </c>
      <c r="C178" s="25" t="s">
        <v>50</v>
      </c>
      <c r="D178" s="25">
        <v>7562.5</v>
      </c>
      <c r="E178" s="25">
        <v>9124.4</v>
      </c>
      <c r="F178" s="25">
        <v>10662.2</v>
      </c>
      <c r="G178" s="25">
        <v>10118.7</v>
      </c>
      <c r="H178" s="1">
        <v>9648.7</v>
      </c>
      <c r="I178" s="1">
        <v>12117.9</v>
      </c>
      <c r="J178" s="3">
        <v>11341.3</v>
      </c>
      <c r="K178" s="3">
        <v>12030.4</v>
      </c>
      <c r="L178" s="3">
        <v>22729.6</v>
      </c>
      <c r="M178" s="3">
        <v>5978.5</v>
      </c>
      <c r="N178" s="3">
        <v>9594</v>
      </c>
      <c r="O178" s="3">
        <v>9657</v>
      </c>
      <c r="P178" s="3">
        <v>9171.3</v>
      </c>
      <c r="Q178" s="3">
        <v>7347.9</v>
      </c>
      <c r="R178" s="3">
        <v>10405.9</v>
      </c>
      <c r="S178" s="3">
        <v>7227.5</v>
      </c>
      <c r="T178" s="3">
        <v>7053</v>
      </c>
      <c r="U178" s="3">
        <v>7766.5</v>
      </c>
      <c r="V178" s="3">
        <v>7851.5</v>
      </c>
      <c r="W178" s="3">
        <v>10744.6</v>
      </c>
      <c r="X178" s="3">
        <f t="shared" si="76"/>
        <v>125.59101226071905</v>
      </c>
      <c r="Y178" s="3">
        <f t="shared" si="71"/>
        <v>93.59129882240322</v>
      </c>
      <c r="Z178" s="3">
        <f t="shared" si="72"/>
        <v>106.07602303086946</v>
      </c>
      <c r="AA178" s="3">
        <f t="shared" si="73"/>
        <v>188.93469876313338</v>
      </c>
      <c r="AB178" s="3">
        <f t="shared" si="61"/>
        <v>26.302706602843873</v>
      </c>
      <c r="AC178" s="3">
        <f t="shared" si="70"/>
        <v>160.47503554403278</v>
      </c>
      <c r="AD178" s="3">
        <f t="shared" si="74"/>
        <v>100.65666041275799</v>
      </c>
      <c r="AE178" s="3">
        <f t="shared" si="75"/>
        <v>94.97048772910841</v>
      </c>
      <c r="AF178" s="3">
        <f t="shared" si="57"/>
        <v>80.11841287494684</v>
      </c>
      <c r="AG178" s="3">
        <f t="shared" si="58"/>
        <v>141.61733284339743</v>
      </c>
      <c r="AH178" s="3">
        <f t="shared" si="59"/>
        <v>69.45578950403137</v>
      </c>
      <c r="AI178" s="3">
        <f t="shared" si="60"/>
        <v>97.5856105153926</v>
      </c>
      <c r="AJ178" s="3">
        <f t="shared" si="66"/>
        <v>110.1162625832979</v>
      </c>
      <c r="AK178" s="5">
        <f t="shared" si="66"/>
        <v>101.09444408678299</v>
      </c>
      <c r="AL178" s="3">
        <f t="shared" si="66"/>
        <v>136.8477361013819</v>
      </c>
    </row>
    <row r="179" spans="1:38" s="2" customFormat="1" ht="12.75">
      <c r="A179" s="22">
        <v>93</v>
      </c>
      <c r="B179" s="1" t="s">
        <v>51</v>
      </c>
      <c r="C179" s="25" t="s">
        <v>52</v>
      </c>
      <c r="D179" s="25">
        <v>50</v>
      </c>
      <c r="E179" s="25">
        <v>68.7</v>
      </c>
      <c r="F179" s="25">
        <v>93.3</v>
      </c>
      <c r="G179" s="25">
        <v>100.9</v>
      </c>
      <c r="H179" s="3">
        <v>50</v>
      </c>
      <c r="I179" s="1">
        <v>37.7</v>
      </c>
      <c r="J179" s="3">
        <v>55.2</v>
      </c>
      <c r="K179" s="3">
        <v>447.1</v>
      </c>
      <c r="L179" s="3">
        <v>163.8</v>
      </c>
      <c r="M179" s="3">
        <v>56.1</v>
      </c>
      <c r="N179" s="3">
        <v>54.7</v>
      </c>
      <c r="O179" s="3">
        <v>35.1</v>
      </c>
      <c r="P179" s="3">
        <v>34.3</v>
      </c>
      <c r="Q179" s="3">
        <v>22.2</v>
      </c>
      <c r="R179" s="3">
        <v>73.9</v>
      </c>
      <c r="S179" s="3">
        <v>28.8</v>
      </c>
      <c r="T179" s="3">
        <v>18.5</v>
      </c>
      <c r="U179" s="3">
        <v>28</v>
      </c>
      <c r="V179" s="3">
        <v>61.3</v>
      </c>
      <c r="W179" s="3">
        <v>75.8</v>
      </c>
      <c r="X179" s="3">
        <f t="shared" si="76"/>
        <v>75.4</v>
      </c>
      <c r="Y179" s="3">
        <f t="shared" si="71"/>
        <v>146.41909814323608</v>
      </c>
      <c r="Z179" s="3">
        <f t="shared" si="72"/>
        <v>809.963768115942</v>
      </c>
      <c r="AA179" s="3">
        <f t="shared" si="73"/>
        <v>36.63609930664281</v>
      </c>
      <c r="AB179" s="3">
        <f t="shared" si="61"/>
        <v>34.24908424908425</v>
      </c>
      <c r="AC179" s="3">
        <f t="shared" si="70"/>
        <v>97.50445632798575</v>
      </c>
      <c r="AD179" s="3">
        <f t="shared" si="74"/>
        <v>64.16819012797075</v>
      </c>
      <c r="AE179" s="3">
        <f t="shared" si="75"/>
        <v>97.72079772079772</v>
      </c>
      <c r="AF179" s="3">
        <f t="shared" si="57"/>
        <v>64.72303206997086</v>
      </c>
      <c r="AG179" s="3">
        <f t="shared" si="58"/>
        <v>332.88288288288294</v>
      </c>
      <c r="AH179" s="3">
        <f t="shared" si="59"/>
        <v>38.971583220568334</v>
      </c>
      <c r="AI179" s="3">
        <f t="shared" si="60"/>
        <v>64.2361111111111</v>
      </c>
      <c r="AJ179" s="3">
        <f t="shared" si="66"/>
        <v>151.35135135135135</v>
      </c>
      <c r="AK179" s="5">
        <f t="shared" si="66"/>
        <v>218.92857142857142</v>
      </c>
      <c r="AL179" s="3">
        <f t="shared" si="66"/>
        <v>123.65415986949428</v>
      </c>
    </row>
    <row r="180" spans="1:38" s="2" customFormat="1" ht="12.75">
      <c r="A180" s="22">
        <v>94</v>
      </c>
      <c r="B180" s="1" t="s">
        <v>137</v>
      </c>
      <c r="C180" s="25" t="s">
        <v>13</v>
      </c>
      <c r="D180" s="25">
        <v>104.5</v>
      </c>
      <c r="E180" s="25">
        <v>120.6</v>
      </c>
      <c r="F180" s="25">
        <v>125.8</v>
      </c>
      <c r="G180" s="25">
        <v>153.3</v>
      </c>
      <c r="H180" s="1">
        <v>121.3</v>
      </c>
      <c r="I180" s="1">
        <v>114.6</v>
      </c>
      <c r="J180" s="1">
        <v>132.5</v>
      </c>
      <c r="K180" s="3">
        <v>183</v>
      </c>
      <c r="L180" s="3">
        <v>361.1</v>
      </c>
      <c r="M180" s="3">
        <v>248</v>
      </c>
      <c r="N180" s="3">
        <v>247.8</v>
      </c>
      <c r="O180" s="3">
        <v>407</v>
      </c>
      <c r="P180" s="3">
        <v>583.4</v>
      </c>
      <c r="Q180" s="3">
        <v>882.5</v>
      </c>
      <c r="R180" s="3">
        <v>797.3</v>
      </c>
      <c r="S180" s="3">
        <v>659.4</v>
      </c>
      <c r="T180" s="3">
        <v>632.4</v>
      </c>
      <c r="U180" s="3">
        <v>620.3</v>
      </c>
      <c r="V180" s="3">
        <v>680.6</v>
      </c>
      <c r="W180" s="3">
        <v>727.4</v>
      </c>
      <c r="X180" s="3">
        <f t="shared" si="76"/>
        <v>94.4765045342127</v>
      </c>
      <c r="Y180" s="3">
        <f t="shared" si="71"/>
        <v>115.61954624781849</v>
      </c>
      <c r="Z180" s="3">
        <f t="shared" si="72"/>
        <v>138.1132075471698</v>
      </c>
      <c r="AA180" s="3">
        <f t="shared" si="73"/>
        <v>197.3224043715847</v>
      </c>
      <c r="AB180" s="3">
        <f t="shared" si="61"/>
        <v>68.67903627803932</v>
      </c>
      <c r="AC180" s="3">
        <f t="shared" si="70"/>
        <v>99.91935483870968</v>
      </c>
      <c r="AD180" s="3">
        <f t="shared" si="74"/>
        <v>164.2453591606134</v>
      </c>
      <c r="AE180" s="3">
        <f t="shared" si="75"/>
        <v>143.34152334152336</v>
      </c>
      <c r="AF180" s="3">
        <f t="shared" si="57"/>
        <v>151.26842646554678</v>
      </c>
      <c r="AG180" s="3">
        <f t="shared" si="58"/>
        <v>90.34560906515581</v>
      </c>
      <c r="AH180" s="3">
        <f t="shared" si="59"/>
        <v>82.70412642669008</v>
      </c>
      <c r="AI180" s="3">
        <f t="shared" si="60"/>
        <v>95.90536851683349</v>
      </c>
      <c r="AJ180" s="3">
        <f t="shared" si="66"/>
        <v>98.08665401644528</v>
      </c>
      <c r="AK180" s="5">
        <f t="shared" si="66"/>
        <v>109.72110269224571</v>
      </c>
      <c r="AL180" s="3">
        <f t="shared" si="66"/>
        <v>106.87628563032618</v>
      </c>
    </row>
    <row r="181" spans="1:38" s="2" customFormat="1" ht="12.75">
      <c r="A181" s="22">
        <v>95</v>
      </c>
      <c r="B181" s="1" t="s">
        <v>53</v>
      </c>
      <c r="C181" s="25" t="s">
        <v>13</v>
      </c>
      <c r="D181" s="25">
        <v>212.9</v>
      </c>
      <c r="E181" s="25">
        <v>244.6</v>
      </c>
      <c r="F181" s="25">
        <v>348.3</v>
      </c>
      <c r="G181" s="25">
        <v>441.2</v>
      </c>
      <c r="H181" s="1">
        <v>522.9</v>
      </c>
      <c r="I181" s="3">
        <v>532</v>
      </c>
      <c r="J181" s="3">
        <v>499.3</v>
      </c>
      <c r="K181" s="3">
        <v>504.8</v>
      </c>
      <c r="L181" s="3">
        <v>323.6</v>
      </c>
      <c r="M181" s="3">
        <v>257.1</v>
      </c>
      <c r="N181" s="3">
        <v>216.8</v>
      </c>
      <c r="O181" s="3">
        <v>236.1</v>
      </c>
      <c r="P181" s="3">
        <v>273.8</v>
      </c>
      <c r="Q181" s="3">
        <v>280.8</v>
      </c>
      <c r="R181" s="3">
        <v>330.1</v>
      </c>
      <c r="S181" s="3">
        <v>337.5</v>
      </c>
      <c r="T181" s="3">
        <v>317.4</v>
      </c>
      <c r="U181" s="3">
        <v>349.6</v>
      </c>
      <c r="V181" s="3">
        <v>335.1</v>
      </c>
      <c r="W181" s="3">
        <v>296.69</v>
      </c>
      <c r="X181" s="3">
        <f t="shared" si="76"/>
        <v>101.74029451137885</v>
      </c>
      <c r="Y181" s="3">
        <f t="shared" si="71"/>
        <v>93.85338345864662</v>
      </c>
      <c r="Z181" s="3">
        <f t="shared" si="72"/>
        <v>101.10154215902263</v>
      </c>
      <c r="AA181" s="3">
        <f t="shared" si="73"/>
        <v>64.10459587955626</v>
      </c>
      <c r="AB181" s="3">
        <f t="shared" si="61"/>
        <v>79.44993819530285</v>
      </c>
      <c r="AC181" s="3">
        <f t="shared" si="70"/>
        <v>84.32516530532867</v>
      </c>
      <c r="AD181" s="3">
        <f t="shared" si="74"/>
        <v>108.90221402214021</v>
      </c>
      <c r="AE181" s="3">
        <f t="shared" si="75"/>
        <v>115.96781024989411</v>
      </c>
      <c r="AF181" s="3">
        <f t="shared" si="57"/>
        <v>102.55661066471878</v>
      </c>
      <c r="AG181" s="3">
        <f t="shared" si="58"/>
        <v>117.55698005698005</v>
      </c>
      <c r="AH181" s="3">
        <f t="shared" si="59"/>
        <v>102.24174492578007</v>
      </c>
      <c r="AI181" s="3">
        <f t="shared" si="60"/>
        <v>94.04444444444444</v>
      </c>
      <c r="AJ181" s="3">
        <f t="shared" si="66"/>
        <v>110.1449275362319</v>
      </c>
      <c r="AK181" s="5">
        <f t="shared" si="66"/>
        <v>95.85240274599542</v>
      </c>
      <c r="AL181" s="3">
        <f t="shared" si="66"/>
        <v>88.53774992539539</v>
      </c>
    </row>
    <row r="182" spans="1:38" s="2" customFormat="1" ht="11.25" customHeight="1">
      <c r="A182" s="22">
        <v>96</v>
      </c>
      <c r="B182" s="1" t="s">
        <v>54</v>
      </c>
      <c r="C182" s="25" t="s">
        <v>67</v>
      </c>
      <c r="D182" s="25">
        <v>1169</v>
      </c>
      <c r="E182" s="25">
        <v>1189</v>
      </c>
      <c r="F182" s="25">
        <v>1497</v>
      </c>
      <c r="G182" s="25">
        <v>1585</v>
      </c>
      <c r="H182" s="1">
        <v>1715</v>
      </c>
      <c r="I182" s="1">
        <v>1707</v>
      </c>
      <c r="J182" s="1">
        <v>1522</v>
      </c>
      <c r="K182" s="1">
        <v>1414</v>
      </c>
      <c r="L182" s="1">
        <v>938</v>
      </c>
      <c r="M182" s="1">
        <v>730</v>
      </c>
      <c r="N182" s="1">
        <v>597</v>
      </c>
      <c r="O182" s="1">
        <v>550</v>
      </c>
      <c r="P182" s="1">
        <v>508</v>
      </c>
      <c r="Q182" s="1">
        <v>486</v>
      </c>
      <c r="R182" s="1">
        <v>476</v>
      </c>
      <c r="S182" s="1">
        <v>483</v>
      </c>
      <c r="T182" s="1">
        <v>500</v>
      </c>
      <c r="U182" s="1">
        <v>408</v>
      </c>
      <c r="V182" s="1">
        <v>409</v>
      </c>
      <c r="W182" s="1">
        <v>414</v>
      </c>
      <c r="X182" s="3">
        <f t="shared" si="76"/>
        <v>99.533527696793</v>
      </c>
      <c r="Y182" s="3">
        <f t="shared" si="71"/>
        <v>89.16227299355594</v>
      </c>
      <c r="Z182" s="3">
        <f t="shared" si="72"/>
        <v>92.90407358738501</v>
      </c>
      <c r="AA182" s="3">
        <f t="shared" si="73"/>
        <v>66.33663366336634</v>
      </c>
      <c r="AB182" s="3">
        <f t="shared" si="61"/>
        <v>77.82515991471215</v>
      </c>
      <c r="AC182" s="3">
        <f t="shared" si="70"/>
        <v>81.78082191780823</v>
      </c>
      <c r="AD182" s="3">
        <f t="shared" si="74"/>
        <v>92.12730318257957</v>
      </c>
      <c r="AE182" s="3">
        <f t="shared" si="75"/>
        <v>92.36363636363636</v>
      </c>
      <c r="AF182" s="3">
        <f t="shared" si="57"/>
        <v>95.66929133858267</v>
      </c>
      <c r="AG182" s="3">
        <f t="shared" si="58"/>
        <v>97.94238683127571</v>
      </c>
      <c r="AH182" s="3">
        <f t="shared" si="59"/>
        <v>101.47058823529412</v>
      </c>
      <c r="AI182" s="3">
        <f t="shared" si="60"/>
        <v>103.51966873706004</v>
      </c>
      <c r="AJ182" s="3">
        <f t="shared" si="66"/>
        <v>81.6</v>
      </c>
      <c r="AK182" s="5">
        <f t="shared" si="66"/>
        <v>100.24509803921569</v>
      </c>
      <c r="AL182" s="3">
        <f t="shared" si="66"/>
        <v>101.22249388753055</v>
      </c>
    </row>
    <row r="183" spans="1:38" s="2" customFormat="1" ht="12.75">
      <c r="A183" s="40">
        <v>97</v>
      </c>
      <c r="B183" s="7" t="s">
        <v>145</v>
      </c>
      <c r="C183" s="41" t="s">
        <v>163</v>
      </c>
      <c r="D183" s="41"/>
      <c r="E183" s="41"/>
      <c r="F183" s="41"/>
      <c r="G183" s="41"/>
      <c r="H183" s="7">
        <v>1.9</v>
      </c>
      <c r="I183" s="7">
        <v>3.6</v>
      </c>
      <c r="J183" s="7">
        <v>4.8</v>
      </c>
      <c r="K183" s="7">
        <v>9.1</v>
      </c>
      <c r="L183" s="7">
        <v>27.3</v>
      </c>
      <c r="M183" s="7">
        <v>30</v>
      </c>
      <c r="N183" s="7">
        <v>48.8</v>
      </c>
      <c r="O183" s="7">
        <v>48.9</v>
      </c>
      <c r="P183" s="7">
        <v>48.9</v>
      </c>
      <c r="Q183" s="42">
        <v>50</v>
      </c>
      <c r="R183" s="42">
        <v>55</v>
      </c>
      <c r="S183" s="42">
        <v>56</v>
      </c>
      <c r="T183" s="42">
        <v>58</v>
      </c>
      <c r="U183" s="42">
        <v>58.3</v>
      </c>
      <c r="V183" s="42">
        <v>58.5</v>
      </c>
      <c r="W183" s="42"/>
      <c r="X183" s="42">
        <f t="shared" si="76"/>
        <v>189.47368421052633</v>
      </c>
      <c r="Y183" s="42">
        <f t="shared" si="71"/>
        <v>133.33333333333331</v>
      </c>
      <c r="Z183" s="42">
        <f t="shared" si="72"/>
        <v>189.58333333333331</v>
      </c>
      <c r="AA183" s="42">
        <f t="shared" si="73"/>
        <v>300</v>
      </c>
      <c r="AB183" s="42">
        <f t="shared" si="61"/>
        <v>109.89010989010988</v>
      </c>
      <c r="AC183" s="42">
        <f t="shared" si="70"/>
        <v>162.66666666666666</v>
      </c>
      <c r="AD183" s="42">
        <f t="shared" si="74"/>
        <v>100.20491803278688</v>
      </c>
      <c r="AE183" s="42">
        <f t="shared" si="75"/>
        <v>100</v>
      </c>
      <c r="AF183" s="42">
        <f t="shared" si="57"/>
        <v>102.24948875255623</v>
      </c>
      <c r="AG183" s="42">
        <f t="shared" si="58"/>
        <v>110.00000000000001</v>
      </c>
      <c r="AH183" s="42">
        <f t="shared" si="59"/>
        <v>101.81818181818181</v>
      </c>
      <c r="AI183" s="42">
        <f t="shared" si="60"/>
        <v>103.57142857142858</v>
      </c>
      <c r="AJ183" s="42">
        <f t="shared" si="66"/>
        <v>100.51724137931033</v>
      </c>
      <c r="AK183" s="42">
        <f t="shared" si="66"/>
        <v>100.34305317324186</v>
      </c>
      <c r="AL183" s="3"/>
    </row>
    <row r="184" spans="1:35" s="2" customFormat="1" ht="12.75">
      <c r="A184" s="32"/>
      <c r="AB184" s="1"/>
      <c r="AC184" s="1"/>
      <c r="AD184" s="1"/>
      <c r="AE184" s="1"/>
      <c r="AF184" s="1"/>
      <c r="AG184" s="1"/>
      <c r="AH184" s="1"/>
      <c r="AI184" s="1"/>
    </row>
    <row r="185" spans="28:35" s="2" customFormat="1" ht="12.75">
      <c r="AB185" s="1"/>
      <c r="AC185" s="1"/>
      <c r="AD185" s="1"/>
      <c r="AE185" s="1"/>
      <c r="AF185" s="1"/>
      <c r="AG185" s="1"/>
      <c r="AH185" s="1"/>
      <c r="AI185" s="1"/>
    </row>
    <row r="186" spans="28:35" s="2" customFormat="1" ht="12.75">
      <c r="AB186" s="1"/>
      <c r="AC186" s="1"/>
      <c r="AD186" s="1"/>
      <c r="AE186" s="1"/>
      <c r="AF186" s="1"/>
      <c r="AG186" s="1"/>
      <c r="AH186" s="1"/>
      <c r="AI186" s="1"/>
    </row>
    <row r="187" spans="28:35" s="2" customFormat="1" ht="12.75">
      <c r="AB187" s="1"/>
      <c r="AC187" s="1"/>
      <c r="AD187" s="1"/>
      <c r="AE187" s="1"/>
      <c r="AF187" s="1"/>
      <c r="AG187" s="1"/>
      <c r="AH187" s="1"/>
      <c r="AI187" s="1"/>
    </row>
    <row r="188" spans="28:35" s="2" customFormat="1" ht="12.75">
      <c r="AB188" s="1"/>
      <c r="AC188" s="1"/>
      <c r="AD188" s="1"/>
      <c r="AE188" s="1"/>
      <c r="AF188" s="1"/>
      <c r="AG188" s="1"/>
      <c r="AH188" s="1"/>
      <c r="AI188" s="1"/>
    </row>
    <row r="189" spans="28:35" s="2" customFormat="1" ht="12.75">
      <c r="AB189" s="1"/>
      <c r="AC189" s="1"/>
      <c r="AD189" s="1"/>
      <c r="AE189" s="1"/>
      <c r="AF189" s="1"/>
      <c r="AG189" s="1"/>
      <c r="AH189" s="1"/>
      <c r="AI189" s="1"/>
    </row>
    <row r="190" spans="1:2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3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2"/>
      <c r="Z192" s="2"/>
      <c r="AA192" s="2"/>
    </row>
    <row r="195" spans="3:27" ht="12.75">
      <c r="C195" s="25"/>
      <c r="D195" s="25"/>
      <c r="E195" s="25"/>
      <c r="F195" s="25"/>
      <c r="G195" s="2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3:26" ht="12.75">
      <c r="C196" s="25"/>
      <c r="D196" s="25"/>
      <c r="E196" s="25"/>
      <c r="F196" s="25"/>
      <c r="G196" s="25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2"/>
      <c r="C197" s="25"/>
      <c r="D197" s="25"/>
      <c r="E197" s="25"/>
      <c r="F197" s="25"/>
      <c r="G197" s="25"/>
      <c r="X197" s="3"/>
      <c r="Y197" s="3"/>
      <c r="Z197" s="3"/>
    </row>
    <row r="198" spans="3:26" ht="12.75">
      <c r="C198" s="25"/>
      <c r="D198" s="25"/>
      <c r="E198" s="25"/>
      <c r="F198" s="25"/>
      <c r="G198" s="25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3:26" ht="12.75">
      <c r="C199" s="25"/>
      <c r="D199" s="25"/>
      <c r="E199" s="25"/>
      <c r="F199" s="25"/>
      <c r="G199" s="25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3:26" ht="12.75">
      <c r="C200" s="25"/>
      <c r="D200" s="25"/>
      <c r="E200" s="25"/>
      <c r="F200" s="25"/>
      <c r="G200" s="25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3:26" ht="12.75">
      <c r="C201" s="25"/>
      <c r="D201" s="25"/>
      <c r="E201" s="25"/>
      <c r="F201" s="25"/>
      <c r="G201" s="2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2"/>
      <c r="C202" s="25"/>
      <c r="D202" s="25"/>
      <c r="E202" s="25"/>
      <c r="F202" s="25"/>
      <c r="G202" s="25"/>
      <c r="H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2"/>
      <c r="Y203" s="2"/>
      <c r="Z203" s="2"/>
    </row>
    <row r="204" ht="12.75">
      <c r="A204" s="2"/>
    </row>
    <row r="206" ht="12.75">
      <c r="X206" s="3"/>
    </row>
    <row r="207" ht="12.75">
      <c r="X207" s="3"/>
    </row>
    <row r="208" ht="12.75">
      <c r="X208" s="3"/>
    </row>
    <row r="210" ht="12.75">
      <c r="X210" s="3"/>
    </row>
    <row r="211" ht="12.75">
      <c r="X211" s="3"/>
    </row>
    <row r="212" ht="12.75">
      <c r="X212" s="3"/>
    </row>
    <row r="217" ht="12.75">
      <c r="X217" s="3"/>
    </row>
    <row r="218" ht="12.75">
      <c r="X218" s="3"/>
    </row>
    <row r="219" ht="12.75">
      <c r="X219" s="3"/>
    </row>
    <row r="220" ht="12.75">
      <c r="X220" s="3"/>
    </row>
    <row r="221" ht="12.75">
      <c r="X221" s="3"/>
    </row>
    <row r="222" ht="12.75">
      <c r="X222" s="3"/>
    </row>
    <row r="223" ht="12.75">
      <c r="X223" s="3"/>
    </row>
    <row r="224" ht="12.75">
      <c r="X224" s="3"/>
    </row>
    <row r="225" ht="12.75">
      <c r="X225" s="3"/>
    </row>
    <row r="226" ht="12.75">
      <c r="X226" s="3"/>
    </row>
    <row r="227" ht="12.75">
      <c r="X227" s="3"/>
    </row>
    <row r="237" ht="10.5" customHeight="1"/>
    <row r="238" ht="20.25">
      <c r="B238" s="43"/>
    </row>
  </sheetData>
  <sheetProtection/>
  <printOptions/>
  <pageMargins left="0" right="0" top="0.76" bottom="0.5" header="0.22" footer="0.21"/>
  <pageSetup horizontalDpi="600" verticalDpi="600" orientation="landscape" r:id="rId6"/>
  <drawing r:id="rId5"/>
  <legacyDrawing r:id="rId4"/>
  <oleObjects>
    <oleObject progId="Equation.3" shapeId="90971" r:id="rId1"/>
    <oleObject progId="Equation.3" shapeId="292260" r:id="rId2"/>
    <oleObject progId="Equation.3" shapeId="57318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samdan</dc:creator>
  <cp:keywords/>
  <dc:description/>
  <cp:lastModifiedBy>Adiya</cp:lastModifiedBy>
  <cp:lastPrinted>2017-02-16T06:51:03Z</cp:lastPrinted>
  <dcterms:created xsi:type="dcterms:W3CDTF">2005-11-04T20:17:54Z</dcterms:created>
  <dcterms:modified xsi:type="dcterms:W3CDTF">2020-04-01T01:32:48Z</dcterms:modified>
  <cp:category/>
  <cp:version/>
  <cp:contentType/>
  <cp:contentStatus/>
</cp:coreProperties>
</file>